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225" activeTab="1"/>
  </bookViews>
  <sheets>
    <sheet name="TTHC 01" sheetId="1" r:id="rId1"/>
    <sheet name="TTHC 02" sheetId="2" r:id="rId2"/>
  </sheets>
  <definedNames>
    <definedName name="_xlnm.Print_Titles" localSheetId="0">'TTHC 01'!$36:$36</definedName>
    <definedName name="_xlnm.Print_Titles" localSheetId="1">'TTHC 02'!$36:$36</definedName>
  </definedNames>
  <calcPr fullCalcOnLoad="1"/>
</workbook>
</file>

<file path=xl/sharedStrings.xml><?xml version="1.0" encoding="utf-8"?>
<sst xmlns="http://schemas.openxmlformats.org/spreadsheetml/2006/main" count="184" uniqueCount="61">
  <si>
    <t>STT</t>
  </si>
  <si>
    <t>TỔNG</t>
  </si>
  <si>
    <t>Chuẩn bị hồ sơ</t>
  </si>
  <si>
    <t>Phí</t>
  </si>
  <si>
    <t>Lệ phí</t>
  </si>
  <si>
    <t>Ghi chú</t>
  </si>
  <si>
    <t>Khác</t>
  </si>
  <si>
    <t>Nộp hồ sơ</t>
  </si>
  <si>
    <t>Trực tiếp</t>
  </si>
  <si>
    <t>Nhận kết quả</t>
  </si>
  <si>
    <t>I.</t>
  </si>
  <si>
    <t>II.</t>
  </si>
  <si>
    <t>CHI PHÍ TUÂN THỦ THỦ TỤC HÀNH CHÍNH</t>
  </si>
  <si>
    <t>III.</t>
  </si>
  <si>
    <t>1.1</t>
  </si>
  <si>
    <t>Các công việc 
khi thực hiện TTHC</t>
  </si>
  <si>
    <t>Biểu mẫu 03/SCM-KSTT</t>
  </si>
  <si>
    <t>Số lượng đối tượng tuân thủ/01 năm</t>
  </si>
  <si>
    <t>Các hoạt động/ cách thức thực hiện cụ thể</t>
  </si>
  <si>
    <t>Số lần thực hiện/ 01 năm</t>
  </si>
  <si>
    <t>Hoạt động 1</t>
  </si>
  <si>
    <t>Bưu điện</t>
  </si>
  <si>
    <t>Internet</t>
  </si>
  <si>
    <t>Nộp phí, lệ phí, chi phí khác</t>
  </si>
  <si>
    <t>Chi phí khác</t>
  </si>
  <si>
    <t>3.3</t>
  </si>
  <si>
    <t>3.2</t>
  </si>
  <si>
    <t>3.1</t>
  </si>
  <si>
    <t xml:space="preserve">SO SÁNH CHI PHÍ </t>
  </si>
  <si>
    <t>CHI PHÍ THỰC HIỆN TTHC HIỆN TẠI HOẶC DỰ KIẾN KHI BAN HÀNH MỚI</t>
  </si>
  <si>
    <r>
      <t xml:space="preserve">Thời gian thực hiện </t>
    </r>
    <r>
      <rPr>
        <sz val="12"/>
        <color indexed="8"/>
        <rFont val="Times New Roman"/>
        <family val="1"/>
      </rPr>
      <t>(giờ)</t>
    </r>
  </si>
  <si>
    <r>
      <rPr>
        <b/>
        <sz val="12"/>
        <color indexed="8"/>
        <rFont val="Times New Roman"/>
        <family val="1"/>
      </rPr>
      <t>Mức TNBQ/ 01 giờ làm việc</t>
    </r>
    <r>
      <rPr>
        <sz val="12"/>
        <color indexed="8"/>
        <rFont val="Times New Roman"/>
        <family val="1"/>
      </rPr>
      <t xml:space="preserve"> (đồng)</t>
    </r>
  </si>
  <si>
    <r>
      <t xml:space="preserve">Mức chi phí thuê tư vấn, dịch vụ </t>
    </r>
    <r>
      <rPr>
        <sz val="12"/>
        <color indexed="8"/>
        <rFont val="Times New Roman"/>
        <family val="1"/>
      </rPr>
      <t>(đồng)</t>
    </r>
  </si>
  <si>
    <r>
      <t xml:space="preserve">Mức phí, lệ phí, chi phí khác </t>
    </r>
    <r>
      <rPr>
        <sz val="12"/>
        <color indexed="8"/>
        <rFont val="Times New Roman"/>
        <family val="1"/>
      </rPr>
      <t>(đồng)</t>
    </r>
  </si>
  <si>
    <r>
      <t xml:space="preserve">Chi phí thực hiện TTHC </t>
    </r>
    <r>
      <rPr>
        <sz val="12"/>
        <color indexed="8"/>
        <rFont val="Times New Roman"/>
        <family val="1"/>
      </rPr>
      <t>(đồng)</t>
    </r>
  </si>
  <si>
    <r>
      <t xml:space="preserve">Tổng chi phí thực hiện TTHC/
01 năm </t>
    </r>
    <r>
      <rPr>
        <sz val="12"/>
        <color indexed="8"/>
        <rFont val="Times New Roman"/>
        <family val="1"/>
      </rPr>
      <t>(đồng)</t>
    </r>
  </si>
  <si>
    <r>
      <rPr>
        <b/>
        <sz val="12"/>
        <color indexed="8"/>
        <rFont val="Times New Roman"/>
        <family val="1"/>
      </rPr>
      <t>Chuẩn bị, phục vụ việc kiểm tra, đánh giá c ủa cơ quan có thẩm quyền</t>
    </r>
    <r>
      <rPr>
        <sz val="12"/>
        <color indexed="8"/>
        <rFont val="Times New Roman"/>
        <family val="1"/>
      </rPr>
      <t xml:space="preserve"> (nếu có)</t>
    </r>
  </si>
  <si>
    <r>
      <rPr>
        <b/>
        <sz val="12"/>
        <color indexed="8"/>
        <rFont val="Times New Roman"/>
        <family val="1"/>
      </rPr>
      <t>Công việc khác</t>
    </r>
    <r>
      <rPr>
        <sz val="12"/>
        <color indexed="8"/>
        <rFont val="Times New Roman"/>
        <family val="1"/>
      </rPr>
      <t xml:space="preserve"> (nếu có)</t>
    </r>
  </si>
  <si>
    <r>
      <rPr>
        <b/>
        <sz val="12"/>
        <color indexed="8"/>
        <rFont val="Times New Roman"/>
        <family val="1"/>
      </rPr>
      <t>Chuẩn bị, phục vụ việc kiểm tra, đánh giá của cơ quan có thẩm quyền</t>
    </r>
    <r>
      <rPr>
        <sz val="12"/>
        <color indexed="8"/>
        <rFont val="Times New Roman"/>
        <family val="1"/>
      </rPr>
      <t xml:space="preserve"> (nếu có)</t>
    </r>
  </si>
  <si>
    <t>CHI PHÍ  THỰC HIỆN TTHC SAU ĐƠN GIẢN HÓA HOẶC DỰ KIẾN SỬA ĐỔI, BỔ SUNG</t>
  </si>
  <si>
    <t>BỘ GIÁO DỤC VÀ ĐÀO TẠO</t>
  </si>
  <si>
    <t>Viết Đơn xác nhận</t>
  </si>
  <si>
    <t>Bản sao Sổ hộ khẩu</t>
  </si>
  <si>
    <t>Đơn xin hưởng chính sách hỗ trợ gạo</t>
  </si>
  <si>
    <t>Đơn đề nghị hỗ trợ</t>
  </si>
  <si>
    <t>Điền thông tin vào
Đơn đề nghị hỗ trợ</t>
  </si>
  <si>
    <t>Phát đơn</t>
  </si>
  <si>
    <t xml:space="preserve">Phô tô và công chứng bản sao sổ hộ khẩu </t>
  </si>
  <si>
    <t xml:space="preserve">In mẫu đơn </t>
  </si>
  <si>
    <t>Phát mẫu đơn</t>
  </si>
  <si>
    <t>In đơn</t>
  </si>
  <si>
    <t>Giấy xác nhận thời gian làm việc trong ngành Giáo dục</t>
  </si>
  <si>
    <t>Điền mẫu Giấy xác nhận</t>
  </si>
  <si>
    <t>Xin xác nhận của cơ quan, đơn vị làm việc</t>
  </si>
  <si>
    <t>Chứng thực bản sao Sổ Bảo hiểm xã hội</t>
  </si>
  <si>
    <t>Bản sao Sổ Bảo hiểm xã hội</t>
  </si>
  <si>
    <t>In mẫu Bản cam kết</t>
  </si>
  <si>
    <t>Bản cam kết xin hỗ trợ và bồi hoàn kinh phí</t>
  </si>
  <si>
    <r>
      <t xml:space="preserve">    TÊN THỦ TỤC HÀNH CHÍNH: </t>
    </r>
    <r>
      <rPr>
        <b/>
        <sz val="12"/>
        <color indexed="8"/>
        <rFont val="Times New Roman"/>
        <family val="1"/>
      </rPr>
      <t>Thủ tục nộp Bản cam kết xin hỗ trợ và bồi hoàn học phí và chi phí sinh hoạt</t>
    </r>
  </si>
  <si>
    <t>Điền mẫu Bản cam kết</t>
  </si>
  <si>
    <r>
      <t xml:space="preserve">    TÊN THỦ TỤC HÀNH CHÍNH: </t>
    </r>
    <r>
      <rPr>
        <b/>
        <sz val="14"/>
        <color indexed="8"/>
        <rFont val="Times New Roman"/>
        <family val="1"/>
      </rPr>
      <t>Thủ tục xác nhận thời gian công tác để xóa hoặc bồi hoàn học phí và chi phí sinh hoạt cho học sinh, sinh viên sư phạm theo đặt hàng, giao nhiệm vụ hoặc đấu thầu</t>
    </r>
  </si>
</sst>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 numFmtId="174" formatCode="#,##0.0"/>
    <numFmt numFmtId="175" formatCode="#,##0;[Red]#,##0"/>
    <numFmt numFmtId="176" formatCode="0.0;[Red]0.0"/>
    <numFmt numFmtId="177" formatCode="&quot;Yes&quot;;&quot;Yes&quot;;&quot;No&quot;"/>
    <numFmt numFmtId="178" formatCode="&quot;True&quot;;&quot;True&quot;;&quot;False&quot;"/>
    <numFmt numFmtId="179" formatCode="&quot;On&quot;;&quot;On&quot;;&quot;Off&quot;"/>
    <numFmt numFmtId="180" formatCode="[$€-2]\ #,##0.00_);[Red]\([$€-2]\ #,##0.00\)"/>
    <numFmt numFmtId="181" formatCode="[$-409]dd\ mmmm\,\ yyyy"/>
    <numFmt numFmtId="182" formatCode="[$-409]h:mm:ss\ AM/PM"/>
    <numFmt numFmtId="183" formatCode="#.##0"/>
    <numFmt numFmtId="184" formatCode="0;[Red]0"/>
    <numFmt numFmtId="185" formatCode="0.00;[Red]0.00"/>
    <numFmt numFmtId="186" formatCode="0.000;[Red]0.000"/>
  </numFmts>
  <fonts count="62">
    <font>
      <sz val="11"/>
      <color theme="1"/>
      <name val="Calibri"/>
      <family val="2"/>
    </font>
    <font>
      <sz val="11"/>
      <color indexed="8"/>
      <name val="Calibri"/>
      <family val="2"/>
    </font>
    <font>
      <sz val="8"/>
      <name val="Calibri"/>
      <family val="2"/>
    </font>
    <font>
      <b/>
      <sz val="12"/>
      <color indexed="8"/>
      <name val="Times New Roman"/>
      <family val="1"/>
    </font>
    <font>
      <sz val="12"/>
      <color indexed="8"/>
      <name val="Times New Roman"/>
      <family val="1"/>
    </font>
    <font>
      <b/>
      <sz val="12"/>
      <name val="Times New Roman"/>
      <family val="1"/>
    </font>
    <font>
      <sz val="12"/>
      <name val="Times New Roman"/>
      <family val="1"/>
    </font>
    <font>
      <b/>
      <sz val="14"/>
      <color indexed="8"/>
      <name val="Times New Roman"/>
      <family val="1"/>
    </font>
    <font>
      <sz val="8"/>
      <color indexed="8"/>
      <name val="Arial"/>
      <family val="2"/>
    </font>
    <font>
      <i/>
      <sz val="10.5"/>
      <color indexed="8"/>
      <name val="Arial"/>
      <family val="2"/>
    </font>
    <font>
      <sz val="10.1"/>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ahoma"/>
      <family val="2"/>
    </font>
    <font>
      <b/>
      <i/>
      <sz val="13"/>
      <color indexed="8"/>
      <name val="Times New Roman"/>
      <family val="1"/>
    </font>
    <font>
      <sz val="12"/>
      <color indexed="10"/>
      <name val="Times New Roman"/>
      <family val="1"/>
    </font>
    <font>
      <sz val="12"/>
      <color indexed="9"/>
      <name val="Times New Roman"/>
      <family val="1"/>
    </font>
    <font>
      <i/>
      <sz val="14"/>
      <color indexed="8"/>
      <name val="Times New Roman"/>
      <family val="1"/>
    </font>
    <font>
      <b/>
      <sz val="13"/>
      <color indexed="8"/>
      <name val="Times New Roman"/>
      <family val="1"/>
    </font>
    <font>
      <b/>
      <sz val="14"/>
      <color indexed="8"/>
      <name val="Cambria"/>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ahoma"/>
      <family val="2"/>
    </font>
    <font>
      <sz val="12"/>
      <color theme="1"/>
      <name val="Times New Roman"/>
      <family val="1"/>
    </font>
    <font>
      <b/>
      <i/>
      <sz val="13"/>
      <color theme="1"/>
      <name val="Times New Roman"/>
      <family val="1"/>
    </font>
    <font>
      <sz val="12"/>
      <color rgb="FFFF0000"/>
      <name val="Times New Roman"/>
      <family val="1"/>
    </font>
    <font>
      <b/>
      <sz val="12"/>
      <color theme="1"/>
      <name val="Times New Roman"/>
      <family val="1"/>
    </font>
    <font>
      <sz val="12"/>
      <color theme="0"/>
      <name val="Times New Roman"/>
      <family val="1"/>
    </font>
    <font>
      <i/>
      <sz val="14"/>
      <color theme="1"/>
      <name val="Times New Roman"/>
      <family val="1"/>
    </font>
    <font>
      <b/>
      <sz val="13"/>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thin"/>
      <top style="medium"/>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thin"/>
    </border>
    <border>
      <left style="thin"/>
      <right>
        <color indexed="63"/>
      </right>
      <top style="thin"/>
      <bottom style="medium"/>
    </border>
    <border>
      <left>
        <color indexed="63"/>
      </left>
      <right style="thin"/>
      <top style="thin"/>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1" fillId="32" borderId="7" applyNumberFormat="0" applyFont="0" applyAlignment="0" applyProtection="0"/>
    <xf numFmtId="0" fontId="50" fillId="27" borderId="8" applyNumberFormat="0" applyAlignment="0" applyProtection="0"/>
    <xf numFmtId="9" fontId="1"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81">
    <xf numFmtId="0" fontId="0" fillId="0" borderId="0" xfId="0" applyFont="1" applyAlignment="1">
      <alignment/>
    </xf>
    <xf numFmtId="0" fontId="54" fillId="0" borderId="0" xfId="0" applyFont="1" applyFill="1" applyAlignment="1">
      <alignment vertical="center"/>
    </xf>
    <xf numFmtId="0" fontId="55" fillId="0" borderId="0" xfId="0" applyFont="1" applyFill="1" applyAlignment="1">
      <alignment vertical="center"/>
    </xf>
    <xf numFmtId="0" fontId="5" fillId="0" borderId="10" xfId="0" applyNumberFormat="1" applyFont="1" applyFill="1" applyBorder="1" applyAlignment="1" applyProtection="1">
      <alignment horizontal="center" vertical="center" wrapText="1"/>
      <protection locked="0"/>
    </xf>
    <xf numFmtId="0" fontId="5" fillId="0" borderId="11" xfId="0" applyNumberFormat="1" applyFont="1" applyFill="1" applyBorder="1" applyAlignment="1" applyProtection="1">
      <alignment horizontal="center" vertical="center" wrapText="1"/>
      <protection locked="0"/>
    </xf>
    <xf numFmtId="173" fontId="3" fillId="0" borderId="11" xfId="0" applyNumberFormat="1" applyFont="1" applyFill="1" applyBorder="1" applyAlignment="1" applyProtection="1">
      <alignment horizontal="center" vertical="center" wrapText="1"/>
      <protection locked="0"/>
    </xf>
    <xf numFmtId="3" fontId="4" fillId="0" borderId="11" xfId="0" applyNumberFormat="1" applyFont="1" applyFill="1" applyBorder="1" applyAlignment="1" applyProtection="1">
      <alignment horizontal="center" vertical="center" wrapText="1"/>
      <protection locked="0"/>
    </xf>
    <xf numFmtId="4" fontId="3" fillId="0" borderId="12" xfId="0" applyNumberFormat="1" applyFont="1" applyFill="1" applyBorder="1" applyAlignment="1" applyProtection="1">
      <alignment horizontal="center" vertical="center" wrapText="1"/>
      <protection locked="0"/>
    </xf>
    <xf numFmtId="0" fontId="3" fillId="0" borderId="13" xfId="0" applyFont="1" applyFill="1" applyBorder="1" applyAlignment="1" applyProtection="1" quotePrefix="1">
      <alignment horizontal="center" vertical="center" wrapText="1"/>
      <protection locked="0"/>
    </xf>
    <xf numFmtId="0" fontId="3" fillId="0" borderId="14" xfId="0" applyFont="1" applyFill="1" applyBorder="1" applyAlignment="1" applyProtection="1">
      <alignment vertical="center" wrapText="1"/>
      <protection locked="0"/>
    </xf>
    <xf numFmtId="0" fontId="4" fillId="0" borderId="14" xfId="0" applyFont="1" applyFill="1" applyBorder="1" applyAlignment="1" applyProtection="1">
      <alignment vertical="center" wrapText="1"/>
      <protection locked="0"/>
    </xf>
    <xf numFmtId="176" fontId="4" fillId="0" borderId="14" xfId="0" applyNumberFormat="1" applyFont="1" applyFill="1" applyBorder="1" applyAlignment="1" applyProtection="1">
      <alignment horizontal="right" vertical="center" wrapText="1"/>
      <protection locked="0"/>
    </xf>
    <xf numFmtId="3" fontId="4" fillId="0" borderId="14" xfId="0" applyNumberFormat="1" applyFont="1" applyFill="1" applyBorder="1" applyAlignment="1" applyProtection="1">
      <alignment horizontal="right" vertical="center" wrapText="1"/>
      <protection locked="0"/>
    </xf>
    <xf numFmtId="3" fontId="4" fillId="0" borderId="15" xfId="0" applyNumberFormat="1" applyFont="1" applyFill="1" applyBorder="1" applyAlignment="1" applyProtection="1">
      <alignment horizontal="left" vertical="center" wrapText="1"/>
      <protection locked="0"/>
    </xf>
    <xf numFmtId="0" fontId="4" fillId="0" borderId="13" xfId="0" applyFont="1" applyFill="1" applyBorder="1" applyAlignment="1" applyProtection="1">
      <alignment horizontal="center" vertical="center" wrapText="1"/>
      <protection locked="0"/>
    </xf>
    <xf numFmtId="176" fontId="6" fillId="0" borderId="14" xfId="0" applyNumberFormat="1" applyFont="1" applyFill="1" applyBorder="1" applyAlignment="1" applyProtection="1">
      <alignment horizontal="right" vertical="center" wrapText="1"/>
      <protection hidden="1" locked="0"/>
    </xf>
    <xf numFmtId="0" fontId="4" fillId="0" borderId="13" xfId="0" applyFont="1" applyFill="1" applyBorder="1" applyAlignment="1" applyProtection="1" quotePrefix="1">
      <alignment horizontal="center" vertical="center" wrapText="1"/>
      <protection locked="0"/>
    </xf>
    <xf numFmtId="0" fontId="5" fillId="0" borderId="13" xfId="0" applyNumberFormat="1" applyFont="1" applyFill="1" applyBorder="1" applyAlignment="1" applyProtection="1">
      <alignment horizontal="center" vertical="center" wrapText="1"/>
      <protection locked="0"/>
    </xf>
    <xf numFmtId="0" fontId="6" fillId="0" borderId="13" xfId="0" applyNumberFormat="1"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176" fontId="3" fillId="0" borderId="17" xfId="0" applyNumberFormat="1" applyFont="1" applyFill="1" applyBorder="1" applyAlignment="1" applyProtection="1">
      <alignment horizontal="right" vertical="center" wrapText="1"/>
      <protection locked="0"/>
    </xf>
    <xf numFmtId="3" fontId="3" fillId="0" borderId="17" xfId="0" applyNumberFormat="1" applyFont="1" applyFill="1" applyBorder="1" applyAlignment="1" applyProtection="1">
      <alignment horizontal="right" vertical="center" wrapText="1"/>
      <protection locked="0"/>
    </xf>
    <xf numFmtId="3" fontId="3" fillId="0" borderId="17" xfId="0" applyNumberFormat="1" applyFont="1" applyFill="1" applyBorder="1" applyAlignment="1" applyProtection="1" quotePrefix="1">
      <alignment horizontal="right" vertical="center" wrapText="1"/>
      <protection locked="0"/>
    </xf>
    <xf numFmtId="3" fontId="3" fillId="0" borderId="18" xfId="0" applyNumberFormat="1" applyFont="1" applyFill="1" applyBorder="1" applyAlignment="1" applyProtection="1">
      <alignment horizontal="right" vertical="center" wrapText="1"/>
      <protection locked="0"/>
    </xf>
    <xf numFmtId="0" fontId="4" fillId="0" borderId="0" xfId="0" applyFont="1" applyFill="1" applyAlignment="1">
      <alignment/>
    </xf>
    <xf numFmtId="173" fontId="3" fillId="0" borderId="19"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176" fontId="3" fillId="0" borderId="0" xfId="0" applyNumberFormat="1" applyFont="1" applyFill="1" applyBorder="1" applyAlignment="1" applyProtection="1">
      <alignment horizontal="right" vertical="center" wrapText="1"/>
      <protection locked="0"/>
    </xf>
    <xf numFmtId="3" fontId="3" fillId="0" borderId="0" xfId="0" applyNumberFormat="1" applyFont="1" applyFill="1" applyBorder="1" applyAlignment="1" applyProtection="1">
      <alignment horizontal="right" vertical="center" wrapText="1"/>
      <protection locked="0"/>
    </xf>
    <xf numFmtId="3" fontId="3" fillId="0" borderId="0" xfId="0" applyNumberFormat="1" applyFont="1" applyFill="1" applyBorder="1" applyAlignment="1" applyProtection="1" quotePrefix="1">
      <alignment horizontal="right" vertical="center" wrapText="1"/>
      <protection locked="0"/>
    </xf>
    <xf numFmtId="0" fontId="54" fillId="0" borderId="0" xfId="0" applyFont="1" applyFill="1" applyAlignment="1" applyProtection="1">
      <alignment horizontal="center" vertical="center"/>
      <protection locked="0"/>
    </xf>
    <xf numFmtId="0" fontId="54" fillId="0" borderId="0" xfId="0" applyFont="1" applyFill="1" applyAlignment="1" applyProtection="1">
      <alignment vertical="center"/>
      <protection locked="0"/>
    </xf>
    <xf numFmtId="173" fontId="54" fillId="0" borderId="0" xfId="0" applyNumberFormat="1" applyFont="1" applyFill="1" applyAlignment="1" applyProtection="1">
      <alignment vertical="center"/>
      <protection locked="0"/>
    </xf>
    <xf numFmtId="3" fontId="54" fillId="0" borderId="0" xfId="0" applyNumberFormat="1" applyFont="1" applyFill="1" applyAlignment="1" applyProtection="1">
      <alignment vertical="center"/>
      <protection locked="0"/>
    </xf>
    <xf numFmtId="0" fontId="56" fillId="0" borderId="0" xfId="0" applyFont="1" applyAlignment="1" applyProtection="1">
      <alignment vertical="top" wrapText="1"/>
      <protection locked="0"/>
    </xf>
    <xf numFmtId="0" fontId="3" fillId="0" borderId="0" xfId="0" applyFont="1" applyFill="1" applyAlignment="1" applyProtection="1">
      <alignment horizontal="center" vertical="center"/>
      <protection locked="0"/>
    </xf>
    <xf numFmtId="0" fontId="4" fillId="0" borderId="0" xfId="0" applyFont="1" applyFill="1" applyAlignment="1" applyProtection="1">
      <alignment vertical="center"/>
      <protection locked="0"/>
    </xf>
    <xf numFmtId="0" fontId="3" fillId="0" borderId="0" xfId="0" applyFont="1" applyFill="1" applyAlignment="1" applyProtection="1">
      <alignment horizontal="left" vertical="center"/>
      <protection locked="0"/>
    </xf>
    <xf numFmtId="3" fontId="55" fillId="0" borderId="14" xfId="0" applyNumberFormat="1" applyFont="1" applyFill="1" applyBorder="1" applyAlignment="1" applyProtection="1">
      <alignment vertical="center"/>
      <protection locked="0"/>
    </xf>
    <xf numFmtId="0" fontId="55" fillId="0" borderId="0" xfId="0" applyFont="1" applyFill="1" applyAlignment="1" applyProtection="1">
      <alignment vertical="center"/>
      <protection locked="0"/>
    </xf>
    <xf numFmtId="0" fontId="55" fillId="0" borderId="14" xfId="0" applyFont="1" applyFill="1" applyBorder="1" applyAlignment="1" applyProtection="1">
      <alignment vertical="center"/>
      <protection locked="0"/>
    </xf>
    <xf numFmtId="0" fontId="55" fillId="0" borderId="0" xfId="0" applyFont="1" applyFill="1" applyAlignment="1" applyProtection="1">
      <alignment horizontal="center" vertical="center"/>
      <protection locked="0"/>
    </xf>
    <xf numFmtId="173" fontId="55" fillId="0" borderId="0" xfId="0" applyNumberFormat="1" applyFont="1" applyFill="1" applyAlignment="1" applyProtection="1">
      <alignment vertical="center"/>
      <protection locked="0"/>
    </xf>
    <xf numFmtId="3" fontId="55" fillId="0" borderId="0" xfId="0" applyNumberFormat="1" applyFont="1" applyFill="1" applyAlignment="1" applyProtection="1">
      <alignment vertical="center"/>
      <protection locked="0"/>
    </xf>
    <xf numFmtId="0" fontId="4" fillId="0" borderId="0" xfId="0" applyFont="1" applyFill="1" applyAlignment="1" applyProtection="1">
      <alignment/>
      <protection locked="0"/>
    </xf>
    <xf numFmtId="0" fontId="57" fillId="0" borderId="0" xfId="0" applyFont="1" applyFill="1" applyAlignment="1" applyProtection="1">
      <alignment/>
      <protection locked="0"/>
    </xf>
    <xf numFmtId="0" fontId="3" fillId="0" borderId="0" xfId="0" applyFont="1" applyFill="1" applyAlignment="1" applyProtection="1">
      <alignment/>
      <protection locked="0"/>
    </xf>
    <xf numFmtId="0" fontId="55" fillId="0" borderId="0" xfId="0" applyFont="1" applyFill="1" applyAlignment="1" applyProtection="1">
      <alignment/>
      <protection locked="0"/>
    </xf>
    <xf numFmtId="0" fontId="58" fillId="0" borderId="0" xfId="0" applyFont="1" applyFill="1" applyAlignment="1" applyProtection="1">
      <alignment vertical="center"/>
      <protection locked="0"/>
    </xf>
    <xf numFmtId="3" fontId="58" fillId="0" borderId="0" xfId="0" applyNumberFormat="1" applyFont="1" applyFill="1" applyAlignment="1" applyProtection="1">
      <alignment vertical="center"/>
      <protection locked="0"/>
    </xf>
    <xf numFmtId="173" fontId="3" fillId="0" borderId="11" xfId="0" applyNumberFormat="1" applyFont="1" applyFill="1" applyBorder="1" applyAlignment="1" applyProtection="1">
      <alignment horizontal="center" vertical="center" wrapText="1"/>
      <protection/>
    </xf>
    <xf numFmtId="3" fontId="4" fillId="0" borderId="14" xfId="0" applyNumberFormat="1" applyFont="1" applyFill="1" applyBorder="1" applyAlignment="1" applyProtection="1">
      <alignment horizontal="right" vertical="center" wrapText="1"/>
      <protection/>
    </xf>
    <xf numFmtId="3" fontId="3" fillId="0" borderId="17" xfId="0" applyNumberFormat="1" applyFont="1" applyFill="1" applyBorder="1" applyAlignment="1" applyProtection="1">
      <alignment horizontal="right" vertical="center" wrapText="1"/>
      <protection/>
    </xf>
    <xf numFmtId="0" fontId="59" fillId="0" borderId="0" xfId="0" applyFont="1" applyFill="1" applyAlignment="1" applyProtection="1">
      <alignment/>
      <protection/>
    </xf>
    <xf numFmtId="3" fontId="59" fillId="0" borderId="0" xfId="0" applyNumberFormat="1" applyFont="1" applyFill="1" applyAlignment="1" applyProtection="1">
      <alignment/>
      <protection/>
    </xf>
    <xf numFmtId="172" fontId="59" fillId="0" borderId="0" xfId="0" applyNumberFormat="1" applyFont="1" applyFill="1" applyAlignment="1" applyProtection="1">
      <alignment/>
      <protection/>
    </xf>
    <xf numFmtId="0" fontId="55" fillId="0" borderId="14" xfId="0" applyFont="1" applyFill="1" applyBorder="1" applyAlignment="1" applyProtection="1">
      <alignment vertical="center" wrapText="1"/>
      <protection locked="0"/>
    </xf>
    <xf numFmtId="0" fontId="60" fillId="0" borderId="0" xfId="0" applyFont="1" applyFill="1" applyAlignment="1" applyProtection="1">
      <alignment/>
      <protection locked="0"/>
    </xf>
    <xf numFmtId="0" fontId="4" fillId="0" borderId="14" xfId="0" applyFont="1" applyFill="1" applyBorder="1" applyAlignment="1" applyProtection="1" quotePrefix="1">
      <alignment horizontal="center" vertical="center" wrapText="1"/>
      <protection locked="0"/>
    </xf>
    <xf numFmtId="3" fontId="4" fillId="0" borderId="14" xfId="0" applyNumberFormat="1" applyFont="1" applyFill="1" applyBorder="1" applyAlignment="1" applyProtection="1">
      <alignment horizontal="left" vertical="center" wrapText="1"/>
      <protection locked="0"/>
    </xf>
    <xf numFmtId="0" fontId="3" fillId="0" borderId="14" xfId="0" applyFont="1" applyFill="1" applyBorder="1" applyAlignment="1" applyProtection="1" quotePrefix="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5" fillId="0" borderId="14" xfId="0" applyNumberFormat="1" applyFont="1" applyFill="1" applyBorder="1" applyAlignment="1" applyProtection="1">
      <alignment horizontal="center" vertical="center" wrapText="1"/>
      <protection locked="0"/>
    </xf>
    <xf numFmtId="0" fontId="6" fillId="0" borderId="14" xfId="0" applyNumberFormat="1" applyFont="1" applyFill="1" applyBorder="1" applyAlignment="1" applyProtection="1">
      <alignment horizontal="center" vertical="center" wrapText="1"/>
      <protection locked="0"/>
    </xf>
    <xf numFmtId="173" fontId="3" fillId="0" borderId="14" xfId="0" applyNumberFormat="1" applyFont="1" applyFill="1" applyBorder="1" applyAlignment="1" applyProtection="1">
      <alignment horizontal="center" vertical="center" wrapText="1"/>
      <protection locked="0"/>
    </xf>
    <xf numFmtId="3" fontId="4" fillId="0" borderId="14" xfId="0" applyNumberFormat="1" applyFont="1" applyFill="1" applyBorder="1" applyAlignment="1" applyProtection="1">
      <alignment horizontal="center" vertical="center" wrapText="1"/>
      <protection locked="0"/>
    </xf>
    <xf numFmtId="4" fontId="3" fillId="0" borderId="14" xfId="0" applyNumberFormat="1" applyFont="1" applyFill="1" applyBorder="1" applyAlignment="1" applyProtection="1">
      <alignment horizontal="center" vertical="center" wrapText="1"/>
      <protection locked="0"/>
    </xf>
    <xf numFmtId="176" fontId="3" fillId="0" borderId="14" xfId="0" applyNumberFormat="1" applyFont="1" applyFill="1" applyBorder="1" applyAlignment="1" applyProtection="1">
      <alignment horizontal="right" vertical="center" wrapText="1"/>
      <protection locked="0"/>
    </xf>
    <xf numFmtId="3" fontId="3" fillId="0" borderId="14" xfId="0" applyNumberFormat="1" applyFont="1" applyFill="1" applyBorder="1" applyAlignment="1" applyProtection="1">
      <alignment horizontal="right" vertical="center" wrapText="1"/>
      <protection locked="0"/>
    </xf>
    <xf numFmtId="3" fontId="3" fillId="0" borderId="14" xfId="0" applyNumberFormat="1" applyFont="1" applyFill="1" applyBorder="1" applyAlignment="1" applyProtection="1" quotePrefix="1">
      <alignment horizontal="right" vertical="center" wrapText="1"/>
      <protection locked="0"/>
    </xf>
    <xf numFmtId="3" fontId="3" fillId="0" borderId="14" xfId="0" applyNumberFormat="1" applyFont="1" applyFill="1" applyBorder="1" applyAlignment="1" applyProtection="1">
      <alignment horizontal="right" vertical="center" wrapText="1"/>
      <protection/>
    </xf>
    <xf numFmtId="0" fontId="3" fillId="0" borderId="0" xfId="0" applyFont="1" applyFill="1" applyAlignment="1" applyProtection="1">
      <alignment horizontal="left" vertical="center"/>
      <protection locked="0"/>
    </xf>
    <xf numFmtId="0" fontId="3" fillId="0" borderId="14" xfId="0" applyFont="1" applyFill="1" applyBorder="1" applyAlignment="1" applyProtection="1">
      <alignment horizontal="center" vertical="center" wrapText="1"/>
      <protection locked="0"/>
    </xf>
    <xf numFmtId="0" fontId="61" fillId="0" borderId="0" xfId="0" applyFont="1" applyAlignment="1" applyProtection="1">
      <alignment horizontal="center" vertical="top" wrapText="1"/>
      <protection locked="0"/>
    </xf>
    <xf numFmtId="0" fontId="56" fillId="0" borderId="0" xfId="0" applyFont="1" applyAlignment="1" applyProtection="1">
      <alignment horizontal="center" vertical="top" wrapText="1"/>
      <protection locked="0"/>
    </xf>
    <xf numFmtId="0" fontId="61" fillId="0" borderId="0" xfId="0" applyFont="1" applyFill="1" applyAlignment="1" applyProtection="1">
      <alignment horizontal="center"/>
      <protection locked="0"/>
    </xf>
    <xf numFmtId="0" fontId="3" fillId="0" borderId="0" xfId="0" applyFont="1" applyFill="1" applyAlignment="1" applyProtection="1">
      <alignment horizontal="center" vertical="center" wrapText="1"/>
      <protection locked="0"/>
    </xf>
    <xf numFmtId="0" fontId="3" fillId="0" borderId="20" xfId="0" applyFont="1" applyFill="1" applyBorder="1" applyAlignment="1" applyProtection="1">
      <alignment horizontal="center" vertical="center" wrapText="1"/>
      <protection locked="0"/>
    </xf>
    <xf numFmtId="0" fontId="3" fillId="0" borderId="21" xfId="0" applyFont="1" applyFill="1" applyBorder="1" applyAlignment="1" applyProtection="1">
      <alignment horizontal="center" vertical="center" wrapText="1"/>
      <protection locked="0"/>
    </xf>
    <xf numFmtId="185" fontId="6" fillId="0" borderId="14" xfId="0" applyNumberFormat="1" applyFont="1" applyFill="1" applyBorder="1" applyAlignment="1" applyProtection="1">
      <alignment horizontal="right" vertical="center" wrapText="1"/>
      <protection hidden="1"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Chi phí tuân thủ TTHC hiện tại hoặc dự kiến ban hành mới và sau đơn giản hóa hoặc dự kiến sửa đổi, bổ sung</a:t>
            </a:r>
          </a:p>
        </c:rich>
      </c:tx>
      <c:layout/>
      <c:spPr>
        <a:noFill/>
        <a:ln w="3175">
          <a:noFill/>
        </a:ln>
      </c:spPr>
    </c:title>
    <c:plotArea>
      <c:layout/>
      <c:barChart>
        <c:barDir val="col"/>
        <c:grouping val="clustered"/>
        <c:varyColors val="0"/>
        <c:ser>
          <c:idx val="0"/>
          <c:order val="0"/>
          <c:tx>
            <c:v>Chi phí hiện tại</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00"/>
              </a:solidFill>
              <a:ln w="3175">
                <a:noFill/>
              </a:ln>
            </c:spPr>
          </c:dPt>
          <c:dLbls>
            <c:numFmt formatCode="General" sourceLinked="1"/>
            <c:spPr>
              <a:noFill/>
              <a:ln w="25400">
                <a:solidFill>
                  <a:srgbClr val="FFFFFF"/>
                </a:solidFill>
              </a:ln>
            </c:spPr>
            <c:showLegendKey val="0"/>
            <c:showVal val="1"/>
            <c:showBubbleSize val="0"/>
            <c:showCatName val="0"/>
            <c:showSerName val="0"/>
            <c:showPercent val="0"/>
          </c:dLbls>
          <c:val>
            <c:numRef>
              <c:f>'TTHC 02'!$K$32</c:f>
            </c:numRef>
          </c:val>
        </c:ser>
        <c:ser>
          <c:idx val="1"/>
          <c:order val="1"/>
          <c:tx>
            <c:v>Chi phí sau ĐGH</c:v>
          </c:tx>
          <c:spPr>
            <a:solidFill>
              <a:srgbClr val="92D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2D050"/>
              </a:solidFill>
              <a:ln w="3175">
                <a:noFill/>
              </a:ln>
            </c:spPr>
          </c:dPt>
          <c:dLbls>
            <c:numFmt formatCode="General" sourceLinked="1"/>
            <c:spPr>
              <a:noFill/>
              <a:ln w="3175">
                <a:noFill/>
              </a:ln>
            </c:spPr>
            <c:showLegendKey val="0"/>
            <c:showVal val="1"/>
            <c:showBubbleSize val="0"/>
            <c:showCatName val="0"/>
            <c:showSerName val="0"/>
            <c:showPercent val="0"/>
          </c:dLbls>
          <c:val>
            <c:numRef>
              <c:f>'TTHC 02'!$K$55</c:f>
              <c:numCache>
                <c:ptCount val="1"/>
                <c:pt idx="0">
                  <c:v>846862000</c:v>
                </c:pt>
              </c:numCache>
            </c:numRef>
          </c:val>
        </c:ser>
        <c:axId val="46322578"/>
        <c:axId val="14250019"/>
      </c:barChart>
      <c:catAx>
        <c:axId val="46322578"/>
        <c:scaling>
          <c:orientation val="minMax"/>
        </c:scaling>
        <c:axPos val="b"/>
        <c:delete val="1"/>
        <c:majorTickMark val="out"/>
        <c:minorTickMark val="none"/>
        <c:tickLblPos val="nextTo"/>
        <c:crossAx val="14250019"/>
        <c:crosses val="autoZero"/>
        <c:auto val="1"/>
        <c:lblOffset val="100"/>
        <c:tickLblSkip val="1"/>
        <c:noMultiLvlLbl val="0"/>
      </c:catAx>
      <c:valAx>
        <c:axId val="14250019"/>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46322578"/>
        <c:crossesAt val="1"/>
        <c:crossBetween val="between"/>
        <c:dispUnits/>
      </c:valAx>
      <c:spPr>
        <a:noFill/>
        <a:ln>
          <a:noFill/>
        </a:ln>
      </c:spPr>
    </c:plotArea>
    <c:legend>
      <c:legendPos val="r"/>
      <c:layout/>
      <c:overlay val="0"/>
      <c:spPr>
        <a:solidFill>
          <a:srgbClr val="FFFFFF"/>
        </a:solidFill>
        <a:ln w="3175">
          <a:noFill/>
        </a:ln>
      </c:spPr>
      <c:txPr>
        <a:bodyPr vert="horz" rot="0"/>
        <a:lstStyle/>
        <a:p>
          <a:pPr>
            <a:defRPr lang="en-US" cap="none" sz="101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Chi phí tuân thủ TTHC còn lại (màu </a:t>
            </a:r>
            <a:r>
              <a:rPr lang="en-US" cap="none" sz="1400" b="1" i="0" u="none" baseline="0">
                <a:solidFill>
                  <a:srgbClr val="000000"/>
                </a:solidFill>
              </a:rPr>
              <a:t>đỏ</a:t>
            </a:r>
            <a:r>
              <a:rPr lang="en-US" cap="none" sz="1400" b="1" i="0" u="none" baseline="0">
                <a:solidFill>
                  <a:srgbClr val="000000"/>
                </a:solidFill>
              </a:rPr>
              <a:t>) và Chi phí tuân thủ TTHC cắt giảm được (màu xanh) sau đơn giản hóa</a:t>
            </a:r>
            <a:r>
              <a:rPr lang="en-US" cap="none" sz="1400" b="1" i="0" u="none" baseline="0">
                <a:solidFill>
                  <a:srgbClr val="000000"/>
                </a:solidFill>
              </a:rPr>
              <a:t> hoặc dự kiến sửa đổi, bổ sung</a:t>
            </a:r>
          </a:p>
        </c:rich>
      </c:tx>
      <c:layout/>
      <c:spPr>
        <a:noFill/>
        <a:ln w="3175">
          <a:noFill/>
        </a:ln>
      </c:spPr>
    </c:title>
    <c:view3D>
      <c:rotX val="15"/>
      <c:hPercent val="100"/>
      <c:rotY val="0"/>
      <c:depthPercent val="100"/>
      <c:rAngAx val="1"/>
    </c:view3D>
    <c:plotArea>
      <c:layout/>
      <c:pie3DChart>
        <c:varyColors val="1"/>
        <c:ser>
          <c:idx val="0"/>
          <c:order val="0"/>
          <c:tx>
            <c:strRef>
              <c:f>'TTHC 02'!$L$93:$L$94</c:f>
              <c:strCache>
                <c:ptCount val="1"/>
                <c:pt idx="0">
                  <c:v>98,0% 2,0%</c:v>
                </c:pt>
              </c:strCache>
            </c:strRef>
          </c:tx>
          <c:spPr>
            <a:solidFill>
              <a:srgbClr val="C0000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Lbls>
            <c:numFmt formatCode="0.00%" sourceLinked="0"/>
            <c:spPr>
              <a:noFill/>
              <a:ln w="3175">
                <a:noFill/>
              </a:ln>
            </c:spPr>
            <c:txPr>
              <a:bodyPr vert="horz" rot="0" anchor="ctr"/>
              <a:lstStyle/>
              <a:p>
                <a:pPr algn="ctr">
                  <a:defRPr lang="en-US" cap="none" sz="1050" b="0" i="1" u="none" baseline="0">
                    <a:solidFill>
                      <a:srgbClr val="000000"/>
                    </a:solidFill>
                  </a:defRPr>
                </a:pPr>
              </a:p>
            </c:txPr>
            <c:showLegendKey val="0"/>
            <c:showVal val="0"/>
            <c:showBubbleSize val="0"/>
            <c:showCatName val="0"/>
            <c:showSerName val="0"/>
            <c:showLeaderLines val="1"/>
            <c:showPercent val="1"/>
          </c:dLbls>
          <c:val>
            <c:numRef>
              <c:f>'TTHC 02'!$L$93:$L$94</c:f>
            </c:numRef>
          </c:val>
        </c:ser>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Chi phí tuân thủ TTHC hiện tại hoặc dự kiến ban hành mới và sau đơn giản hóa hoặc dự kiến sửa đổi, bổ sung</a:t>
            </a:r>
          </a:p>
        </c:rich>
      </c:tx>
      <c:layout/>
      <c:spPr>
        <a:noFill/>
        <a:ln w="3175">
          <a:noFill/>
        </a:ln>
      </c:spPr>
    </c:title>
    <c:plotArea>
      <c:layout/>
      <c:barChart>
        <c:barDir val="col"/>
        <c:grouping val="clustered"/>
        <c:varyColors val="0"/>
        <c:ser>
          <c:idx val="0"/>
          <c:order val="0"/>
          <c:tx>
            <c:v>Chi phí hiện tại</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00"/>
              </a:solidFill>
              <a:ln w="3175">
                <a:noFill/>
              </a:ln>
            </c:spPr>
          </c:dPt>
          <c:dLbls>
            <c:numFmt formatCode="General" sourceLinked="1"/>
            <c:spPr>
              <a:noFill/>
              <a:ln w="25400">
                <a:solidFill>
                  <a:srgbClr val="FFFFFF"/>
                </a:solidFill>
              </a:ln>
            </c:spPr>
            <c:showLegendKey val="0"/>
            <c:showVal val="1"/>
            <c:showBubbleSize val="0"/>
            <c:showCatName val="0"/>
            <c:showSerName val="0"/>
            <c:showPercent val="0"/>
          </c:dLbls>
          <c:val>
            <c:numRef>
              <c:f>'TTHC 02'!$K$32</c:f>
            </c:numRef>
          </c:val>
        </c:ser>
        <c:ser>
          <c:idx val="1"/>
          <c:order val="1"/>
          <c:tx>
            <c:v>Chi phí sau ĐGH</c:v>
          </c:tx>
          <c:spPr>
            <a:solidFill>
              <a:srgbClr val="92D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2D050"/>
              </a:solidFill>
              <a:ln w="3175">
                <a:noFill/>
              </a:ln>
            </c:spPr>
          </c:dPt>
          <c:dLbls>
            <c:numFmt formatCode="General" sourceLinked="1"/>
            <c:spPr>
              <a:noFill/>
              <a:ln w="3175">
                <a:noFill/>
              </a:ln>
            </c:spPr>
            <c:showLegendKey val="0"/>
            <c:showVal val="1"/>
            <c:showBubbleSize val="0"/>
            <c:showCatName val="0"/>
            <c:showSerName val="0"/>
            <c:showPercent val="0"/>
          </c:dLbls>
          <c:val>
            <c:numRef>
              <c:f>'TTHC 02'!$K$55</c:f>
              <c:numCache/>
            </c:numRef>
          </c:val>
        </c:ser>
        <c:axId val="61141308"/>
        <c:axId val="13400861"/>
      </c:barChart>
      <c:catAx>
        <c:axId val="61141308"/>
        <c:scaling>
          <c:orientation val="minMax"/>
        </c:scaling>
        <c:axPos val="b"/>
        <c:delete val="1"/>
        <c:majorTickMark val="out"/>
        <c:minorTickMark val="none"/>
        <c:tickLblPos val="nextTo"/>
        <c:crossAx val="13400861"/>
        <c:crosses val="autoZero"/>
        <c:auto val="1"/>
        <c:lblOffset val="100"/>
        <c:tickLblSkip val="1"/>
        <c:noMultiLvlLbl val="0"/>
      </c:catAx>
      <c:valAx>
        <c:axId val="13400861"/>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61141308"/>
        <c:crossesAt val="1"/>
        <c:crossBetween val="between"/>
        <c:dispUnits/>
      </c:valAx>
      <c:spPr>
        <a:noFill/>
        <a:ln>
          <a:noFill/>
        </a:ln>
      </c:spPr>
    </c:plotArea>
    <c:legend>
      <c:legendPos val="r"/>
      <c:layout/>
      <c:overlay val="0"/>
      <c:spPr>
        <a:solidFill>
          <a:srgbClr val="FFFFFF"/>
        </a:solidFill>
        <a:ln w="3175">
          <a:noFill/>
        </a:ln>
      </c:spPr>
      <c:txPr>
        <a:bodyPr vert="horz" rot="0"/>
        <a:lstStyle/>
        <a:p>
          <a:pPr>
            <a:defRPr lang="en-US" cap="none" sz="101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Chi phí tuân thủ TTHC còn lại (màu </a:t>
            </a:r>
            <a:r>
              <a:rPr lang="en-US" cap="none" sz="1400" b="1" i="0" u="none" baseline="0">
                <a:solidFill>
                  <a:srgbClr val="000000"/>
                </a:solidFill>
              </a:rPr>
              <a:t>đỏ</a:t>
            </a:r>
            <a:r>
              <a:rPr lang="en-US" cap="none" sz="1400" b="1" i="0" u="none" baseline="0">
                <a:solidFill>
                  <a:srgbClr val="000000"/>
                </a:solidFill>
              </a:rPr>
              <a:t>) và Chi phí tuân thủ TTHC cắt giảm được (màu xanh) sau đơn giản hóa</a:t>
            </a:r>
            <a:r>
              <a:rPr lang="en-US" cap="none" sz="1400" b="1" i="0" u="none" baseline="0">
                <a:solidFill>
                  <a:srgbClr val="000000"/>
                </a:solidFill>
              </a:rPr>
              <a:t> hoặc dự kiến sửa đổi, bổ sung</a:t>
            </a:r>
          </a:p>
        </c:rich>
      </c:tx>
      <c:layout/>
      <c:spPr>
        <a:noFill/>
        <a:ln w="3175">
          <a:noFill/>
        </a:ln>
      </c:spPr>
    </c:title>
    <c:view3D>
      <c:rotX val="15"/>
      <c:hPercent val="100"/>
      <c:rotY val="0"/>
      <c:depthPercent val="100"/>
      <c:rAngAx val="1"/>
    </c:view3D>
    <c:plotArea>
      <c:layout/>
      <c:pie3DChart>
        <c:varyColors val="1"/>
        <c:ser>
          <c:idx val="0"/>
          <c:order val="0"/>
          <c:tx>
            <c:strRef>
              <c:f>'TTHC 02'!$L$93:$L$94</c:f>
              <c:strCache>
                <c:ptCount val="1"/>
                <c:pt idx="0">
                  <c:v>98,0% 2,0%</c:v>
                </c:pt>
              </c:strCache>
            </c:strRef>
          </c:tx>
          <c:spPr>
            <a:solidFill>
              <a:srgbClr val="C0000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Lbls>
            <c:numFmt formatCode="0.00%" sourceLinked="0"/>
            <c:spPr>
              <a:noFill/>
              <a:ln w="3175">
                <a:noFill/>
              </a:ln>
            </c:spPr>
            <c:txPr>
              <a:bodyPr vert="horz" rot="0" anchor="ctr"/>
              <a:lstStyle/>
              <a:p>
                <a:pPr algn="ctr">
                  <a:defRPr lang="en-US" cap="none" sz="1050" b="0" i="1" u="none" baseline="0">
                    <a:solidFill>
                      <a:srgbClr val="000000"/>
                    </a:solidFill>
                  </a:defRPr>
                </a:pPr>
              </a:p>
            </c:txPr>
            <c:showLegendKey val="0"/>
            <c:showVal val="0"/>
            <c:showBubbleSize val="0"/>
            <c:showCatName val="0"/>
            <c:showSerName val="0"/>
            <c:showLeaderLines val="1"/>
            <c:showPercent val="1"/>
          </c:dLbls>
          <c:val>
            <c:numRef>
              <c:f>'TTHC 02'!$L$93:$L$94</c:f>
            </c:numRef>
          </c:val>
        </c:ser>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61</xdr:row>
      <xdr:rowOff>276225</xdr:rowOff>
    </xdr:from>
    <xdr:to>
      <xdr:col>10</xdr:col>
      <xdr:colOff>285750</xdr:colOff>
      <xdr:row>80</xdr:row>
      <xdr:rowOff>161925</xdr:rowOff>
    </xdr:to>
    <xdr:graphicFrame>
      <xdr:nvGraphicFramePr>
        <xdr:cNvPr id="1" name="Chart 4"/>
        <xdr:cNvGraphicFramePr/>
      </xdr:nvGraphicFramePr>
      <xdr:xfrm>
        <a:off x="457200" y="10239375"/>
        <a:ext cx="7324725" cy="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79</xdr:row>
      <xdr:rowOff>114300</xdr:rowOff>
    </xdr:from>
    <xdr:to>
      <xdr:col>10</xdr:col>
      <xdr:colOff>285750</xdr:colOff>
      <xdr:row>92</xdr:row>
      <xdr:rowOff>171450</xdr:rowOff>
    </xdr:to>
    <xdr:graphicFrame>
      <xdr:nvGraphicFramePr>
        <xdr:cNvPr id="2" name="Chart 11"/>
        <xdr:cNvGraphicFramePr/>
      </xdr:nvGraphicFramePr>
      <xdr:xfrm>
        <a:off x="457200" y="10239375"/>
        <a:ext cx="7324725" cy="0"/>
      </xdr:xfrm>
      <a:graphic>
        <a:graphicData uri="http://schemas.openxmlformats.org/drawingml/2006/chart">
          <c:chart xmlns:c="http://schemas.openxmlformats.org/drawingml/2006/chart" r:id="rId2"/>
        </a:graphicData>
      </a:graphic>
    </xdr:graphicFrame>
    <xdr:clientData/>
  </xdr:twoCellAnchor>
  <xdr:twoCellAnchor>
    <xdr:from>
      <xdr:col>1</xdr:col>
      <xdr:colOff>914400</xdr:colOff>
      <xdr:row>2</xdr:row>
      <xdr:rowOff>66675</xdr:rowOff>
    </xdr:from>
    <xdr:to>
      <xdr:col>2</xdr:col>
      <xdr:colOff>400050</xdr:colOff>
      <xdr:row>2</xdr:row>
      <xdr:rowOff>66675</xdr:rowOff>
    </xdr:to>
    <xdr:sp>
      <xdr:nvSpPr>
        <xdr:cNvPr id="3" name="AutoShape 144"/>
        <xdr:cNvSpPr>
          <a:spLocks/>
        </xdr:cNvSpPr>
      </xdr:nvSpPr>
      <xdr:spPr>
        <a:xfrm flipV="1">
          <a:off x="1371600" y="504825"/>
          <a:ext cx="108585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62</xdr:row>
      <xdr:rowOff>276225</xdr:rowOff>
    </xdr:from>
    <xdr:to>
      <xdr:col>10</xdr:col>
      <xdr:colOff>285750</xdr:colOff>
      <xdr:row>81</xdr:row>
      <xdr:rowOff>161925</xdr:rowOff>
    </xdr:to>
    <xdr:graphicFrame>
      <xdr:nvGraphicFramePr>
        <xdr:cNvPr id="1" name="Chart 4"/>
        <xdr:cNvGraphicFramePr/>
      </xdr:nvGraphicFramePr>
      <xdr:xfrm>
        <a:off x="457200" y="11087100"/>
        <a:ext cx="7324725" cy="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80</xdr:row>
      <xdr:rowOff>114300</xdr:rowOff>
    </xdr:from>
    <xdr:to>
      <xdr:col>10</xdr:col>
      <xdr:colOff>285750</xdr:colOff>
      <xdr:row>93</xdr:row>
      <xdr:rowOff>171450</xdr:rowOff>
    </xdr:to>
    <xdr:graphicFrame>
      <xdr:nvGraphicFramePr>
        <xdr:cNvPr id="2" name="Chart 11"/>
        <xdr:cNvGraphicFramePr/>
      </xdr:nvGraphicFramePr>
      <xdr:xfrm>
        <a:off x="457200" y="11087100"/>
        <a:ext cx="7324725" cy="0"/>
      </xdr:xfrm>
      <a:graphic>
        <a:graphicData uri="http://schemas.openxmlformats.org/drawingml/2006/chart">
          <c:chart xmlns:c="http://schemas.openxmlformats.org/drawingml/2006/chart" r:id="rId2"/>
        </a:graphicData>
      </a:graphic>
    </xdr:graphicFrame>
    <xdr:clientData/>
  </xdr:twoCellAnchor>
  <xdr:twoCellAnchor>
    <xdr:from>
      <xdr:col>1</xdr:col>
      <xdr:colOff>914400</xdr:colOff>
      <xdr:row>2</xdr:row>
      <xdr:rowOff>66675</xdr:rowOff>
    </xdr:from>
    <xdr:to>
      <xdr:col>2</xdr:col>
      <xdr:colOff>400050</xdr:colOff>
      <xdr:row>2</xdr:row>
      <xdr:rowOff>66675</xdr:rowOff>
    </xdr:to>
    <xdr:sp>
      <xdr:nvSpPr>
        <xdr:cNvPr id="3" name="AutoShape 144"/>
        <xdr:cNvSpPr>
          <a:spLocks/>
        </xdr:cNvSpPr>
      </xdr:nvSpPr>
      <xdr:spPr>
        <a:xfrm flipV="1">
          <a:off x="1371600" y="504825"/>
          <a:ext cx="108585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95"/>
  <sheetViews>
    <sheetView zoomScalePageLayoutView="0" workbookViewId="0" topLeftCell="A1">
      <selection activeCell="D40" sqref="D40"/>
    </sheetView>
  </sheetViews>
  <sheetFormatPr defaultColWidth="9.140625" defaultRowHeight="19.5" customHeight="1"/>
  <cols>
    <col min="1" max="1" width="6.8515625" style="31" customWidth="1"/>
    <col min="2" max="2" width="24.00390625" style="32" customWidth="1"/>
    <col min="3" max="3" width="20.28125" style="32" customWidth="1"/>
    <col min="4" max="4" width="7.421875" style="33" customWidth="1"/>
    <col min="5" max="5" width="8.140625" style="34" customWidth="1"/>
    <col min="6" max="6" width="9.00390625" style="32" customWidth="1"/>
    <col min="7" max="7" width="10.421875" style="32" customWidth="1"/>
    <col min="8" max="8" width="6.28125" style="32" customWidth="1"/>
    <col min="9" max="9" width="9.8515625" style="32" customWidth="1"/>
    <col min="10" max="10" width="10.140625" style="32" customWidth="1"/>
    <col min="11" max="11" width="15.140625" style="32" customWidth="1"/>
    <col min="12" max="12" width="15.28125" style="32" customWidth="1"/>
    <col min="13" max="14" width="9.140625" style="1" customWidth="1"/>
    <col min="15" max="15" width="13.7109375" style="1" bestFit="1" customWidth="1"/>
    <col min="16" max="16384" width="9.140625" style="1" customWidth="1"/>
  </cols>
  <sheetData>
    <row r="1" spans="2:11" ht="19.5" customHeight="1">
      <c r="B1" s="58"/>
      <c r="C1" s="58"/>
      <c r="D1" s="58"/>
      <c r="E1" s="58"/>
      <c r="F1" s="58"/>
      <c r="G1" s="58"/>
      <c r="H1" s="58"/>
      <c r="I1" s="58"/>
      <c r="J1" s="58"/>
      <c r="K1" s="58"/>
    </row>
    <row r="2" spans="2:12" ht="15" customHeight="1">
      <c r="B2" s="74" t="s">
        <v>40</v>
      </c>
      <c r="C2" s="74"/>
      <c r="I2" s="75" t="s">
        <v>16</v>
      </c>
      <c r="J2" s="75"/>
      <c r="K2" s="75"/>
      <c r="L2" s="35"/>
    </row>
    <row r="3" spans="2:12" ht="11.25" customHeight="1">
      <c r="B3" s="74"/>
      <c r="C3" s="74"/>
      <c r="I3" s="75"/>
      <c r="J3" s="75"/>
      <c r="K3" s="75"/>
      <c r="L3" s="35"/>
    </row>
    <row r="4" spans="2:11" ht="18.75" customHeight="1">
      <c r="B4" s="76" t="s">
        <v>12</v>
      </c>
      <c r="C4" s="76"/>
      <c r="D4" s="76"/>
      <c r="E4" s="76"/>
      <c r="F4" s="76"/>
      <c r="G4" s="76"/>
      <c r="H4" s="76"/>
      <c r="I4" s="76"/>
      <c r="J4" s="76"/>
      <c r="K4" s="76"/>
    </row>
    <row r="5" spans="1:12" s="2" customFormat="1" ht="36.75" customHeight="1">
      <c r="A5" s="77" t="s">
        <v>58</v>
      </c>
      <c r="B5" s="77"/>
      <c r="C5" s="77"/>
      <c r="D5" s="77"/>
      <c r="E5" s="77"/>
      <c r="F5" s="77"/>
      <c r="G5" s="77"/>
      <c r="H5" s="77"/>
      <c r="I5" s="77"/>
      <c r="J5" s="77"/>
      <c r="K5" s="77"/>
      <c r="L5" s="77"/>
    </row>
    <row r="6" spans="1:12" s="2" customFormat="1" ht="19.5" customHeight="1">
      <c r="A6" s="36" t="s">
        <v>10</v>
      </c>
      <c r="B6" s="72" t="s">
        <v>29</v>
      </c>
      <c r="C6" s="72"/>
      <c r="D6" s="72"/>
      <c r="E6" s="72"/>
      <c r="F6" s="72"/>
      <c r="G6" s="72"/>
      <c r="H6" s="72"/>
      <c r="I6" s="72"/>
      <c r="J6" s="72"/>
      <c r="K6" s="72"/>
      <c r="L6" s="72"/>
    </row>
    <row r="7" spans="1:12" s="2" customFormat="1" ht="12" customHeight="1">
      <c r="A7" s="36"/>
      <c r="B7" s="38"/>
      <c r="C7" s="38"/>
      <c r="D7" s="38"/>
      <c r="E7" s="38"/>
      <c r="F7" s="38"/>
      <c r="G7" s="38"/>
      <c r="H7" s="38"/>
      <c r="I7" s="38"/>
      <c r="J7" s="38"/>
      <c r="K7" s="38"/>
      <c r="L7" s="37"/>
    </row>
    <row r="8" spans="1:12" s="2" customFormat="1" ht="111" hidden="1" thickBot="1">
      <c r="A8" s="3" t="s">
        <v>0</v>
      </c>
      <c r="B8" s="4" t="s">
        <v>15</v>
      </c>
      <c r="C8" s="4" t="s">
        <v>18</v>
      </c>
      <c r="D8" s="5" t="s">
        <v>30</v>
      </c>
      <c r="E8" s="6" t="s">
        <v>31</v>
      </c>
      <c r="F8" s="7" t="s">
        <v>32</v>
      </c>
      <c r="G8" s="5" t="s">
        <v>33</v>
      </c>
      <c r="H8" s="5" t="s">
        <v>19</v>
      </c>
      <c r="I8" s="5" t="s">
        <v>17</v>
      </c>
      <c r="J8" s="51" t="s">
        <v>34</v>
      </c>
      <c r="K8" s="51" t="s">
        <v>35</v>
      </c>
      <c r="L8" s="25" t="s">
        <v>5</v>
      </c>
    </row>
    <row r="9" spans="1:12" s="2" customFormat="1" ht="18" customHeight="1" hidden="1">
      <c r="A9" s="8">
        <v>1</v>
      </c>
      <c r="B9" s="9" t="s">
        <v>2</v>
      </c>
      <c r="C9" s="10"/>
      <c r="D9" s="11"/>
      <c r="E9" s="39"/>
      <c r="F9" s="12"/>
      <c r="G9" s="12"/>
      <c r="H9" s="12"/>
      <c r="I9" s="12"/>
      <c r="J9" s="52"/>
      <c r="K9" s="52"/>
      <c r="L9" s="13"/>
    </row>
    <row r="10" spans="1:12" s="2" customFormat="1" ht="25.5" customHeight="1" hidden="1">
      <c r="A10" s="14" t="s">
        <v>14</v>
      </c>
      <c r="B10" s="10" t="s">
        <v>44</v>
      </c>
      <c r="C10" s="10" t="s">
        <v>48</v>
      </c>
      <c r="D10" s="15">
        <v>1</v>
      </c>
      <c r="E10" s="39">
        <v>17310</v>
      </c>
      <c r="F10" s="12"/>
      <c r="G10" s="12"/>
      <c r="H10" s="12">
        <v>1</v>
      </c>
      <c r="I10" s="12">
        <v>150000</v>
      </c>
      <c r="J10" s="52">
        <f aca="true" t="shared" si="0" ref="J10:J23">G10+F10+(D10*E10)</f>
        <v>17310</v>
      </c>
      <c r="K10" s="52">
        <f aca="true" t="shared" si="1" ref="K10:K19">J10*I10*H10</f>
        <v>2596500000</v>
      </c>
      <c r="L10" s="13"/>
    </row>
    <row r="11" spans="1:12" s="2" customFormat="1" ht="18" customHeight="1" hidden="1">
      <c r="A11" s="16"/>
      <c r="B11" s="10"/>
      <c r="C11" s="40" t="s">
        <v>49</v>
      </c>
      <c r="D11" s="15">
        <v>1</v>
      </c>
      <c r="E11" s="39">
        <v>17310</v>
      </c>
      <c r="F11" s="12"/>
      <c r="G11" s="12"/>
      <c r="H11" s="12">
        <v>1</v>
      </c>
      <c r="I11" s="12">
        <v>150000</v>
      </c>
      <c r="J11" s="52">
        <f t="shared" si="0"/>
        <v>17310</v>
      </c>
      <c r="K11" s="52">
        <f t="shared" si="1"/>
        <v>2596500000</v>
      </c>
      <c r="L11" s="13"/>
    </row>
    <row r="12" spans="1:12" s="2" customFormat="1" ht="43.5" customHeight="1" hidden="1">
      <c r="A12" s="16"/>
      <c r="B12" s="10"/>
      <c r="C12" s="57" t="s">
        <v>45</v>
      </c>
      <c r="D12" s="15">
        <v>2</v>
      </c>
      <c r="E12" s="39">
        <v>17310</v>
      </c>
      <c r="F12" s="12"/>
      <c r="G12" s="12"/>
      <c r="H12" s="12">
        <v>1</v>
      </c>
      <c r="I12" s="12">
        <v>150000</v>
      </c>
      <c r="J12" s="52">
        <f t="shared" si="0"/>
        <v>34620</v>
      </c>
      <c r="K12" s="52">
        <f t="shared" si="1"/>
        <v>5193000000</v>
      </c>
      <c r="L12" s="13"/>
    </row>
    <row r="13" spans="1:12" s="2" customFormat="1" ht="52.5" customHeight="1" hidden="1">
      <c r="A13" s="16">
        <v>1.2</v>
      </c>
      <c r="B13" s="10" t="s">
        <v>42</v>
      </c>
      <c r="C13" s="57" t="s">
        <v>47</v>
      </c>
      <c r="D13" s="15">
        <v>2</v>
      </c>
      <c r="E13" s="39">
        <v>17310</v>
      </c>
      <c r="F13" s="12"/>
      <c r="G13" s="12"/>
      <c r="H13" s="12">
        <v>1</v>
      </c>
      <c r="I13" s="12">
        <v>150000</v>
      </c>
      <c r="J13" s="52">
        <f t="shared" si="0"/>
        <v>34620</v>
      </c>
      <c r="K13" s="52">
        <f t="shared" si="1"/>
        <v>5193000000</v>
      </c>
      <c r="L13" s="13"/>
    </row>
    <row r="14" spans="1:12" s="2" customFormat="1" ht="32.25" customHeight="1" hidden="1">
      <c r="A14" s="14">
        <v>1.3</v>
      </c>
      <c r="B14" s="10" t="s">
        <v>43</v>
      </c>
      <c r="C14" s="10" t="s">
        <v>50</v>
      </c>
      <c r="D14" s="15">
        <v>1</v>
      </c>
      <c r="E14" s="39">
        <v>17310</v>
      </c>
      <c r="F14" s="12"/>
      <c r="G14" s="12"/>
      <c r="H14" s="12">
        <v>1</v>
      </c>
      <c r="I14" s="12">
        <v>150000</v>
      </c>
      <c r="J14" s="52">
        <f t="shared" si="0"/>
        <v>17310</v>
      </c>
      <c r="K14" s="52">
        <f t="shared" si="1"/>
        <v>2596500000</v>
      </c>
      <c r="L14" s="13"/>
    </row>
    <row r="15" spans="1:12" s="2" customFormat="1" ht="20.25" customHeight="1" hidden="1">
      <c r="A15" s="16"/>
      <c r="B15" s="10"/>
      <c r="C15" s="40" t="s">
        <v>46</v>
      </c>
      <c r="D15" s="15">
        <v>1</v>
      </c>
      <c r="E15" s="39">
        <v>17310</v>
      </c>
      <c r="F15" s="12"/>
      <c r="G15" s="12"/>
      <c r="H15" s="12">
        <v>1</v>
      </c>
      <c r="I15" s="12">
        <v>150000</v>
      </c>
      <c r="J15" s="52">
        <f t="shared" si="0"/>
        <v>17310</v>
      </c>
      <c r="K15" s="52">
        <f t="shared" si="1"/>
        <v>2596500000</v>
      </c>
      <c r="L15" s="13"/>
    </row>
    <row r="16" spans="1:12" s="2" customFormat="1" ht="20.25" customHeight="1" hidden="1">
      <c r="A16" s="16"/>
      <c r="B16" s="10"/>
      <c r="C16" s="41" t="s">
        <v>41</v>
      </c>
      <c r="D16" s="15">
        <v>2</v>
      </c>
      <c r="E16" s="39">
        <v>17310</v>
      </c>
      <c r="F16" s="12"/>
      <c r="G16" s="12"/>
      <c r="H16" s="12">
        <v>1</v>
      </c>
      <c r="I16" s="12">
        <v>150000</v>
      </c>
      <c r="J16" s="52">
        <f t="shared" si="0"/>
        <v>34620</v>
      </c>
      <c r="K16" s="52">
        <f t="shared" si="1"/>
        <v>5193000000</v>
      </c>
      <c r="L16" s="13"/>
    </row>
    <row r="17" spans="1:12" s="2" customFormat="1" ht="18" customHeight="1" hidden="1">
      <c r="A17" s="8">
        <v>2</v>
      </c>
      <c r="B17" s="9" t="s">
        <v>7</v>
      </c>
      <c r="C17" s="10" t="s">
        <v>8</v>
      </c>
      <c r="D17" s="15">
        <v>2</v>
      </c>
      <c r="E17" s="39">
        <v>17310</v>
      </c>
      <c r="F17" s="12"/>
      <c r="G17" s="12"/>
      <c r="H17" s="12">
        <v>1</v>
      </c>
      <c r="I17" s="12">
        <v>150000</v>
      </c>
      <c r="J17" s="52">
        <f t="shared" si="0"/>
        <v>34620</v>
      </c>
      <c r="K17" s="52">
        <f t="shared" si="1"/>
        <v>5193000000</v>
      </c>
      <c r="L17" s="13"/>
    </row>
    <row r="18" spans="1:12" s="2" customFormat="1" ht="18" customHeight="1" hidden="1">
      <c r="A18" s="16"/>
      <c r="B18" s="10"/>
      <c r="C18" s="10" t="s">
        <v>21</v>
      </c>
      <c r="D18" s="15">
        <v>0</v>
      </c>
      <c r="E18" s="39"/>
      <c r="F18" s="12"/>
      <c r="G18" s="12"/>
      <c r="H18" s="12">
        <v>1</v>
      </c>
      <c r="I18" s="12">
        <v>10</v>
      </c>
      <c r="J18" s="52">
        <f t="shared" si="0"/>
        <v>0</v>
      </c>
      <c r="K18" s="52">
        <f t="shared" si="1"/>
        <v>0</v>
      </c>
      <c r="L18" s="13"/>
    </row>
    <row r="19" spans="1:12" s="2" customFormat="1" ht="18" customHeight="1" hidden="1">
      <c r="A19" s="16"/>
      <c r="B19" s="10"/>
      <c r="C19" s="10" t="s">
        <v>22</v>
      </c>
      <c r="D19" s="15">
        <v>0</v>
      </c>
      <c r="E19" s="39"/>
      <c r="F19" s="12"/>
      <c r="G19" s="12"/>
      <c r="H19" s="12">
        <v>1</v>
      </c>
      <c r="I19" s="12">
        <v>10</v>
      </c>
      <c r="J19" s="52">
        <f t="shared" si="0"/>
        <v>0</v>
      </c>
      <c r="K19" s="52">
        <f t="shared" si="1"/>
        <v>0</v>
      </c>
      <c r="L19" s="13"/>
    </row>
    <row r="20" spans="1:12" s="2" customFormat="1" ht="32.25" hidden="1" thickBot="1">
      <c r="A20" s="8">
        <v>3</v>
      </c>
      <c r="B20" s="9" t="s">
        <v>23</v>
      </c>
      <c r="C20" s="10"/>
      <c r="D20" s="15"/>
      <c r="E20" s="39"/>
      <c r="F20" s="12"/>
      <c r="G20" s="12">
        <v>1000</v>
      </c>
      <c r="H20" s="12">
        <v>1</v>
      </c>
      <c r="I20" s="12">
        <v>10</v>
      </c>
      <c r="J20" s="52">
        <f t="shared" si="0"/>
        <v>1000</v>
      </c>
      <c r="K20" s="52">
        <v>0</v>
      </c>
      <c r="L20" s="13"/>
    </row>
    <row r="21" spans="1:12" s="2" customFormat="1" ht="18" customHeight="1" hidden="1">
      <c r="A21" s="14" t="s">
        <v>27</v>
      </c>
      <c r="B21" s="10" t="s">
        <v>3</v>
      </c>
      <c r="C21" s="10"/>
      <c r="D21" s="15">
        <v>0</v>
      </c>
      <c r="E21" s="39"/>
      <c r="F21" s="12"/>
      <c r="G21" s="12">
        <v>1000</v>
      </c>
      <c r="H21" s="12">
        <v>0</v>
      </c>
      <c r="I21" s="12">
        <v>10</v>
      </c>
      <c r="J21" s="52">
        <f t="shared" si="0"/>
        <v>1000</v>
      </c>
      <c r="K21" s="52">
        <f>J21*I21*H21</f>
        <v>0</v>
      </c>
      <c r="L21" s="13"/>
    </row>
    <row r="22" spans="1:12" s="2" customFormat="1" ht="18" customHeight="1" hidden="1">
      <c r="A22" s="14" t="s">
        <v>26</v>
      </c>
      <c r="B22" s="10" t="s">
        <v>4</v>
      </c>
      <c r="C22" s="10"/>
      <c r="D22" s="15">
        <v>0</v>
      </c>
      <c r="E22" s="39">
        <v>17310</v>
      </c>
      <c r="F22" s="12">
        <v>50000</v>
      </c>
      <c r="G22" s="12"/>
      <c r="H22" s="12">
        <v>0</v>
      </c>
      <c r="I22" s="12">
        <v>10</v>
      </c>
      <c r="J22" s="52">
        <f t="shared" si="0"/>
        <v>50000</v>
      </c>
      <c r="K22" s="52">
        <f>J22*I22*H22</f>
        <v>0</v>
      </c>
      <c r="L22" s="13"/>
    </row>
    <row r="23" spans="1:12" s="2" customFormat="1" ht="18" customHeight="1" hidden="1">
      <c r="A23" s="14" t="s">
        <v>25</v>
      </c>
      <c r="B23" s="10" t="s">
        <v>24</v>
      </c>
      <c r="C23" s="10"/>
      <c r="D23" s="15"/>
      <c r="E23" s="39"/>
      <c r="F23" s="12"/>
      <c r="G23" s="12"/>
      <c r="H23" s="12">
        <v>0</v>
      </c>
      <c r="I23" s="12">
        <v>10</v>
      </c>
      <c r="J23" s="52">
        <f t="shared" si="0"/>
        <v>0</v>
      </c>
      <c r="K23" s="52">
        <f>J23*I23*H23</f>
        <v>0</v>
      </c>
      <c r="L23" s="13"/>
    </row>
    <row r="24" spans="1:12" s="2" customFormat="1" ht="70.5" customHeight="1" hidden="1">
      <c r="A24" s="16">
        <v>4</v>
      </c>
      <c r="B24" s="10" t="s">
        <v>36</v>
      </c>
      <c r="C24" s="10"/>
      <c r="D24" s="15"/>
      <c r="E24" s="39"/>
      <c r="F24" s="12"/>
      <c r="G24" s="12"/>
      <c r="H24" s="12"/>
      <c r="I24" s="12"/>
      <c r="J24" s="52"/>
      <c r="K24" s="52">
        <f>J24*I24*H24</f>
        <v>0</v>
      </c>
      <c r="L24" s="13"/>
    </row>
    <row r="25" spans="1:12" s="2" customFormat="1" ht="22.5" customHeight="1" hidden="1">
      <c r="A25" s="16"/>
      <c r="B25" s="41"/>
      <c r="C25" s="10" t="s">
        <v>20</v>
      </c>
      <c r="D25" s="15">
        <v>4</v>
      </c>
      <c r="E25" s="39">
        <v>17310</v>
      </c>
      <c r="F25" s="12"/>
      <c r="G25" s="12"/>
      <c r="H25" s="12">
        <v>1</v>
      </c>
      <c r="I25" s="12">
        <v>150000</v>
      </c>
      <c r="J25" s="52">
        <f>D25*E25</f>
        <v>69240</v>
      </c>
      <c r="K25" s="52">
        <f>H25*I25*J25</f>
        <v>10386000000</v>
      </c>
      <c r="L25" s="13"/>
    </row>
    <row r="26" spans="1:12" s="2" customFormat="1" ht="22.5" customHeight="1" hidden="1">
      <c r="A26" s="16"/>
      <c r="B26" s="41"/>
      <c r="C26" s="10"/>
      <c r="D26" s="15"/>
      <c r="E26" s="39"/>
      <c r="F26" s="12"/>
      <c r="G26" s="12"/>
      <c r="H26" s="12"/>
      <c r="I26" s="12"/>
      <c r="J26" s="52"/>
      <c r="K26" s="52"/>
      <c r="L26" s="13"/>
    </row>
    <row r="27" spans="1:12" s="2" customFormat="1" ht="18" customHeight="1" hidden="1">
      <c r="A27" s="16">
        <v>5</v>
      </c>
      <c r="B27" s="10" t="s">
        <v>37</v>
      </c>
      <c r="C27" s="10"/>
      <c r="D27" s="15">
        <v>0</v>
      </c>
      <c r="E27" s="39"/>
      <c r="F27" s="12"/>
      <c r="G27" s="12"/>
      <c r="H27" s="12">
        <v>1</v>
      </c>
      <c r="I27" s="12">
        <v>10</v>
      </c>
      <c r="J27" s="52">
        <f>G27+F27+(D27*E27)</f>
        <v>0</v>
      </c>
      <c r="K27" s="52">
        <f>J27*I27*H27</f>
        <v>0</v>
      </c>
      <c r="L27" s="13"/>
    </row>
    <row r="28" spans="1:12" s="2" customFormat="1" ht="16.5" hidden="1" thickBot="1">
      <c r="A28" s="16">
        <v>6</v>
      </c>
      <c r="B28" s="9" t="s">
        <v>9</v>
      </c>
      <c r="C28" s="10" t="s">
        <v>8</v>
      </c>
      <c r="D28" s="15">
        <v>2</v>
      </c>
      <c r="E28" s="39">
        <v>17310</v>
      </c>
      <c r="F28" s="12"/>
      <c r="G28" s="12"/>
      <c r="H28" s="12">
        <v>0</v>
      </c>
      <c r="I28" s="12">
        <v>10</v>
      </c>
      <c r="J28" s="52">
        <f>G28+F28+(D28*E28)</f>
        <v>34620</v>
      </c>
      <c r="K28" s="52">
        <f>J28*I28*H28</f>
        <v>0</v>
      </c>
      <c r="L28" s="13"/>
    </row>
    <row r="29" spans="1:12" s="2" customFormat="1" ht="18" customHeight="1" hidden="1">
      <c r="A29" s="17"/>
      <c r="B29" s="10"/>
      <c r="C29" s="10" t="s">
        <v>21</v>
      </c>
      <c r="D29" s="15">
        <v>0</v>
      </c>
      <c r="E29" s="39"/>
      <c r="F29" s="12"/>
      <c r="G29" s="12"/>
      <c r="H29" s="12">
        <v>1</v>
      </c>
      <c r="I29" s="12">
        <v>10</v>
      </c>
      <c r="J29" s="52">
        <f>G29+F29+(D29*E29)</f>
        <v>0</v>
      </c>
      <c r="K29" s="52">
        <f>J29*I29*H29</f>
        <v>0</v>
      </c>
      <c r="L29" s="13"/>
    </row>
    <row r="30" spans="1:12" s="2" customFormat="1" ht="18" customHeight="1" hidden="1">
      <c r="A30" s="17"/>
      <c r="B30" s="10"/>
      <c r="C30" s="10" t="s">
        <v>22</v>
      </c>
      <c r="D30" s="15">
        <v>0</v>
      </c>
      <c r="E30" s="39"/>
      <c r="F30" s="12"/>
      <c r="G30" s="12"/>
      <c r="H30" s="12">
        <v>1</v>
      </c>
      <c r="I30" s="12">
        <v>10</v>
      </c>
      <c r="J30" s="52">
        <f>G30+F30+(D30*E30)</f>
        <v>0</v>
      </c>
      <c r="K30" s="52">
        <f>J30*I30*H30</f>
        <v>0</v>
      </c>
      <c r="L30" s="13"/>
    </row>
    <row r="31" spans="1:12" s="2" customFormat="1" ht="18" customHeight="1" hidden="1">
      <c r="A31" s="18"/>
      <c r="B31" s="10"/>
      <c r="C31" s="10" t="s">
        <v>6</v>
      </c>
      <c r="D31" s="15">
        <v>0</v>
      </c>
      <c r="E31" s="39"/>
      <c r="F31" s="12"/>
      <c r="G31" s="12"/>
      <c r="H31" s="12">
        <v>1</v>
      </c>
      <c r="I31" s="12">
        <v>10</v>
      </c>
      <c r="J31" s="52">
        <f>G31+F31+(D31*E31)</f>
        <v>0</v>
      </c>
      <c r="K31" s="52">
        <f>J31*I31*H31</f>
        <v>0</v>
      </c>
      <c r="L31" s="13"/>
    </row>
    <row r="32" spans="1:12" s="2" customFormat="1" ht="19.5" customHeight="1" hidden="1">
      <c r="A32" s="19"/>
      <c r="B32" s="78" t="s">
        <v>1</v>
      </c>
      <c r="C32" s="79"/>
      <c r="D32" s="20"/>
      <c r="E32" s="21"/>
      <c r="F32" s="21">
        <f>SUM(F9:F25)</f>
        <v>50000</v>
      </c>
      <c r="G32" s="21">
        <f>SUM(G9:G25)</f>
        <v>2000</v>
      </c>
      <c r="H32" s="22"/>
      <c r="I32" s="21"/>
      <c r="J32" s="53">
        <f>SUM(J9:J31)</f>
        <v>363580</v>
      </c>
      <c r="K32" s="53">
        <f>SUM(K9:K31)</f>
        <v>41544000000</v>
      </c>
      <c r="L32" s="23"/>
    </row>
    <row r="33" spans="1:12" s="2" customFormat="1" ht="19.5" customHeight="1" hidden="1">
      <c r="A33" s="26"/>
      <c r="B33" s="27"/>
      <c r="C33" s="27"/>
      <c r="D33" s="28"/>
      <c r="E33" s="29"/>
      <c r="F33" s="29"/>
      <c r="G33" s="29"/>
      <c r="H33" s="30"/>
      <c r="I33" s="29"/>
      <c r="J33" s="29"/>
      <c r="K33" s="29"/>
      <c r="L33" s="29"/>
    </row>
    <row r="34" spans="1:12" s="2" customFormat="1" ht="27.75" customHeight="1" hidden="1">
      <c r="A34" s="36" t="s">
        <v>11</v>
      </c>
      <c r="B34" s="72" t="s">
        <v>39</v>
      </c>
      <c r="C34" s="72"/>
      <c r="D34" s="72"/>
      <c r="E34" s="72"/>
      <c r="F34" s="72"/>
      <c r="G34" s="72"/>
      <c r="H34" s="72"/>
      <c r="I34" s="72"/>
      <c r="J34" s="72"/>
      <c r="K34" s="72"/>
      <c r="L34" s="72"/>
    </row>
    <row r="35" spans="1:12" s="2" customFormat="1" ht="19.5" customHeight="1" hidden="1">
      <c r="A35" s="42"/>
      <c r="B35" s="40"/>
      <c r="C35" s="40"/>
      <c r="D35" s="43"/>
      <c r="E35" s="44"/>
      <c r="F35" s="40"/>
      <c r="G35" s="40"/>
      <c r="H35" s="40"/>
      <c r="I35" s="40"/>
      <c r="J35" s="40"/>
      <c r="K35" s="40"/>
      <c r="L35" s="40"/>
    </row>
    <row r="36" spans="1:12" s="2" customFormat="1" ht="110.25">
      <c r="A36" s="63" t="s">
        <v>0</v>
      </c>
      <c r="B36" s="63" t="s">
        <v>15</v>
      </c>
      <c r="C36" s="63" t="s">
        <v>18</v>
      </c>
      <c r="D36" s="65" t="s">
        <v>30</v>
      </c>
      <c r="E36" s="66" t="s">
        <v>31</v>
      </c>
      <c r="F36" s="67" t="s">
        <v>32</v>
      </c>
      <c r="G36" s="65" t="s">
        <v>33</v>
      </c>
      <c r="H36" s="65" t="s">
        <v>19</v>
      </c>
      <c r="I36" s="65" t="s">
        <v>17</v>
      </c>
      <c r="J36" s="65" t="s">
        <v>34</v>
      </c>
      <c r="K36" s="65" t="s">
        <v>35</v>
      </c>
      <c r="L36" s="65" t="s">
        <v>5</v>
      </c>
    </row>
    <row r="37" spans="1:12" s="2" customFormat="1" ht="19.5" customHeight="1">
      <c r="A37" s="61">
        <v>1</v>
      </c>
      <c r="B37" s="9" t="s">
        <v>2</v>
      </c>
      <c r="C37" s="10"/>
      <c r="D37" s="11"/>
      <c r="E37" s="39"/>
      <c r="F37" s="12"/>
      <c r="G37" s="12"/>
      <c r="H37" s="12"/>
      <c r="I37" s="12"/>
      <c r="J37" s="12"/>
      <c r="K37" s="12"/>
      <c r="L37" s="60"/>
    </row>
    <row r="38" spans="1:12" s="2" customFormat="1" ht="36.75" customHeight="1">
      <c r="A38" s="62" t="s">
        <v>14</v>
      </c>
      <c r="B38" s="10" t="s">
        <v>57</v>
      </c>
      <c r="C38" s="10" t="s">
        <v>56</v>
      </c>
      <c r="D38" s="80">
        <v>0.15</v>
      </c>
      <c r="E38" s="39">
        <v>31628</v>
      </c>
      <c r="F38" s="12"/>
      <c r="G38" s="12">
        <v>1000</v>
      </c>
      <c r="H38" s="12">
        <v>1</v>
      </c>
      <c r="I38" s="12">
        <v>25000</v>
      </c>
      <c r="J38" s="52">
        <f aca="true" t="shared" si="2" ref="J38:J46">G38+F38+(D38*E38)</f>
        <v>5744.2</v>
      </c>
      <c r="K38" s="52">
        <f>J38*I38*H38</f>
        <v>143605000</v>
      </c>
      <c r="L38" s="60"/>
    </row>
    <row r="39" spans="1:12" s="2" customFormat="1" ht="24" customHeight="1">
      <c r="A39" s="59"/>
      <c r="B39" s="10"/>
      <c r="C39" s="57" t="s">
        <v>59</v>
      </c>
      <c r="D39" s="80">
        <v>0.15</v>
      </c>
      <c r="E39" s="39">
        <v>31628</v>
      </c>
      <c r="F39" s="12"/>
      <c r="G39" s="12"/>
      <c r="H39" s="12">
        <v>1</v>
      </c>
      <c r="I39" s="12">
        <v>25000</v>
      </c>
      <c r="J39" s="52">
        <f t="shared" si="2"/>
        <v>4744.2</v>
      </c>
      <c r="K39" s="52">
        <f>J39*I39*H39</f>
        <v>118605000</v>
      </c>
      <c r="L39" s="60"/>
    </row>
    <row r="40" spans="1:12" s="2" customFormat="1" ht="19.5" customHeight="1">
      <c r="A40" s="61">
        <v>2</v>
      </c>
      <c r="B40" s="9" t="s">
        <v>7</v>
      </c>
      <c r="C40" s="10" t="s">
        <v>8</v>
      </c>
      <c r="D40" s="15">
        <v>0.1</v>
      </c>
      <c r="E40" s="39">
        <v>31628</v>
      </c>
      <c r="F40" s="12"/>
      <c r="G40" s="12"/>
      <c r="H40" s="12">
        <v>1</v>
      </c>
      <c r="I40" s="12">
        <v>25000</v>
      </c>
      <c r="J40" s="52">
        <f t="shared" si="2"/>
        <v>3162.8</v>
      </c>
      <c r="K40" s="52">
        <f>J40*I40*H40</f>
        <v>79070000</v>
      </c>
      <c r="L40" s="60"/>
    </row>
    <row r="41" spans="1:12" s="2" customFormat="1" ht="19.5" customHeight="1">
      <c r="A41" s="59"/>
      <c r="B41" s="10"/>
      <c r="C41" s="10" t="s">
        <v>21</v>
      </c>
      <c r="D41" s="15">
        <v>0</v>
      </c>
      <c r="E41" s="39"/>
      <c r="F41" s="12"/>
      <c r="G41" s="12"/>
      <c r="H41" s="12">
        <v>0</v>
      </c>
      <c r="I41" s="12">
        <v>0</v>
      </c>
      <c r="J41" s="52">
        <f>G41+F41+(D41*E41)</f>
        <v>0</v>
      </c>
      <c r="K41" s="52">
        <f>J41*I41*H41</f>
        <v>0</v>
      </c>
      <c r="L41" s="60"/>
    </row>
    <row r="42" spans="1:12" s="2" customFormat="1" ht="19.5" customHeight="1">
      <c r="A42" s="59"/>
      <c r="B42" s="10"/>
      <c r="C42" s="10" t="s">
        <v>22</v>
      </c>
      <c r="D42" s="15">
        <v>0</v>
      </c>
      <c r="E42" s="39"/>
      <c r="F42" s="12"/>
      <c r="G42" s="12"/>
      <c r="H42" s="12">
        <v>0</v>
      </c>
      <c r="I42" s="12">
        <v>0</v>
      </c>
      <c r="J42" s="52">
        <f t="shared" si="2"/>
        <v>0</v>
      </c>
      <c r="K42" s="52">
        <f>J42*I42*H42</f>
        <v>0</v>
      </c>
      <c r="L42" s="60"/>
    </row>
    <row r="43" spans="1:12" s="2" customFormat="1" ht="31.5">
      <c r="A43" s="61">
        <v>3</v>
      </c>
      <c r="B43" s="9" t="s">
        <v>23</v>
      </c>
      <c r="C43" s="10"/>
      <c r="D43" s="15">
        <v>0</v>
      </c>
      <c r="E43" s="39"/>
      <c r="F43" s="12"/>
      <c r="G43" s="12"/>
      <c r="H43" s="12">
        <v>0</v>
      </c>
      <c r="I43" s="12">
        <v>0</v>
      </c>
      <c r="J43" s="52">
        <f t="shared" si="2"/>
        <v>0</v>
      </c>
      <c r="K43" s="52">
        <v>0</v>
      </c>
      <c r="L43" s="60"/>
    </row>
    <row r="44" spans="1:12" s="2" customFormat="1" ht="18" customHeight="1">
      <c r="A44" s="62" t="s">
        <v>27</v>
      </c>
      <c r="B44" s="10" t="s">
        <v>3</v>
      </c>
      <c r="C44" s="10"/>
      <c r="D44" s="15">
        <v>0</v>
      </c>
      <c r="E44" s="39"/>
      <c r="F44" s="12"/>
      <c r="G44" s="12"/>
      <c r="H44" s="12">
        <v>0</v>
      </c>
      <c r="I44" s="12">
        <v>0</v>
      </c>
      <c r="J44" s="52">
        <f t="shared" si="2"/>
        <v>0</v>
      </c>
      <c r="K44" s="52">
        <f>J44*I44*H44</f>
        <v>0</v>
      </c>
      <c r="L44" s="60"/>
    </row>
    <row r="45" spans="1:12" s="2" customFormat="1" ht="18" customHeight="1">
      <c r="A45" s="62" t="s">
        <v>26</v>
      </c>
      <c r="B45" s="10" t="s">
        <v>4</v>
      </c>
      <c r="C45" s="10"/>
      <c r="D45" s="15">
        <v>0</v>
      </c>
      <c r="E45" s="39"/>
      <c r="F45" s="12"/>
      <c r="G45" s="12"/>
      <c r="H45" s="12">
        <v>0</v>
      </c>
      <c r="I45" s="12">
        <v>0</v>
      </c>
      <c r="J45" s="52">
        <f t="shared" si="2"/>
        <v>0</v>
      </c>
      <c r="K45" s="52">
        <f>J45*I45*H45</f>
        <v>0</v>
      </c>
      <c r="L45" s="60"/>
    </row>
    <row r="46" spans="1:12" s="2" customFormat="1" ht="18" customHeight="1">
      <c r="A46" s="62" t="s">
        <v>25</v>
      </c>
      <c r="B46" s="10" t="s">
        <v>24</v>
      </c>
      <c r="C46" s="10"/>
      <c r="D46" s="15">
        <v>0</v>
      </c>
      <c r="E46" s="39"/>
      <c r="F46" s="12"/>
      <c r="G46" s="12"/>
      <c r="H46" s="12">
        <v>0</v>
      </c>
      <c r="I46" s="12">
        <v>0</v>
      </c>
      <c r="J46" s="52">
        <f t="shared" si="2"/>
        <v>0</v>
      </c>
      <c r="K46" s="52">
        <f>J46*I46*H46</f>
        <v>0</v>
      </c>
      <c r="L46" s="60"/>
    </row>
    <row r="47" spans="1:12" s="2" customFormat="1" ht="66" customHeight="1">
      <c r="A47" s="61">
        <v>4</v>
      </c>
      <c r="B47" s="10" t="s">
        <v>38</v>
      </c>
      <c r="C47" s="10"/>
      <c r="D47" s="15"/>
      <c r="E47" s="39"/>
      <c r="F47" s="12"/>
      <c r="G47" s="12"/>
      <c r="H47" s="12"/>
      <c r="I47" s="12"/>
      <c r="J47" s="52"/>
      <c r="K47" s="52"/>
      <c r="L47" s="60"/>
    </row>
    <row r="48" spans="1:12" s="2" customFormat="1" ht="19.5" customHeight="1">
      <c r="A48" s="59"/>
      <c r="B48" s="41"/>
      <c r="C48" s="10" t="s">
        <v>20</v>
      </c>
      <c r="D48" s="15">
        <v>0</v>
      </c>
      <c r="E48" s="39"/>
      <c r="F48" s="12"/>
      <c r="G48" s="12"/>
      <c r="H48" s="12">
        <v>0</v>
      </c>
      <c r="I48" s="12">
        <v>0</v>
      </c>
      <c r="J48" s="52">
        <f>D48*E48</f>
        <v>0</v>
      </c>
      <c r="K48" s="52">
        <f>H48*I48*J48</f>
        <v>0</v>
      </c>
      <c r="L48" s="60"/>
    </row>
    <row r="49" spans="1:12" s="2" customFormat="1" ht="19.5" customHeight="1">
      <c r="A49" s="61">
        <v>5</v>
      </c>
      <c r="B49" s="10" t="s">
        <v>37</v>
      </c>
      <c r="C49" s="10"/>
      <c r="D49" s="15">
        <v>0</v>
      </c>
      <c r="E49" s="39"/>
      <c r="F49" s="12"/>
      <c r="G49" s="12"/>
      <c r="H49" s="12">
        <v>0</v>
      </c>
      <c r="I49" s="12">
        <v>0</v>
      </c>
      <c r="J49" s="52">
        <f>G49+F49+(D49*E49)</f>
        <v>0</v>
      </c>
      <c r="K49" s="52">
        <f>J49*I49*H49</f>
        <v>0</v>
      </c>
      <c r="L49" s="60"/>
    </row>
    <row r="50" spans="1:12" s="2" customFormat="1" ht="19.5" customHeight="1">
      <c r="A50" s="61">
        <v>6</v>
      </c>
      <c r="B50" s="9" t="s">
        <v>9</v>
      </c>
      <c r="C50" s="10" t="s">
        <v>8</v>
      </c>
      <c r="D50" s="80">
        <v>0.15</v>
      </c>
      <c r="E50" s="39">
        <v>31628</v>
      </c>
      <c r="F50" s="12"/>
      <c r="G50" s="12"/>
      <c r="H50" s="12">
        <v>1</v>
      </c>
      <c r="I50" s="12">
        <v>25000</v>
      </c>
      <c r="J50" s="52">
        <f>G50+F50+(D50*E50)</f>
        <v>4744.2</v>
      </c>
      <c r="K50" s="52">
        <f>J50*I50*H50</f>
        <v>118605000</v>
      </c>
      <c r="L50" s="60"/>
    </row>
    <row r="51" spans="1:12" s="2" customFormat="1" ht="19.5" customHeight="1">
      <c r="A51" s="63"/>
      <c r="B51" s="10"/>
      <c r="C51" s="10" t="s">
        <v>21</v>
      </c>
      <c r="D51" s="15">
        <v>0</v>
      </c>
      <c r="E51" s="39"/>
      <c r="F51" s="12"/>
      <c r="G51" s="12"/>
      <c r="H51" s="12">
        <v>0</v>
      </c>
      <c r="I51" s="12">
        <v>0</v>
      </c>
      <c r="J51" s="52">
        <f>G51+F51+(D51*E51)</f>
        <v>0</v>
      </c>
      <c r="K51" s="52">
        <v>0</v>
      </c>
      <c r="L51" s="60"/>
    </row>
    <row r="52" spans="1:12" s="2" customFormat="1" ht="19.5" customHeight="1">
      <c r="A52" s="63"/>
      <c r="B52" s="10"/>
      <c r="C52" s="10" t="s">
        <v>22</v>
      </c>
      <c r="D52" s="15">
        <v>0</v>
      </c>
      <c r="E52" s="39"/>
      <c r="F52" s="12"/>
      <c r="G52" s="12"/>
      <c r="H52" s="12">
        <v>0</v>
      </c>
      <c r="I52" s="12">
        <v>0</v>
      </c>
      <c r="J52" s="52">
        <f>G52+F52+(D52*E52)</f>
        <v>0</v>
      </c>
      <c r="K52" s="52">
        <f>J52*I52*H52</f>
        <v>0</v>
      </c>
      <c r="L52" s="60"/>
    </row>
    <row r="53" spans="1:12" s="2" customFormat="1" ht="19.5" customHeight="1">
      <c r="A53" s="64"/>
      <c r="B53" s="10"/>
      <c r="C53" s="10" t="s">
        <v>6</v>
      </c>
      <c r="D53" s="15">
        <v>0</v>
      </c>
      <c r="E53" s="39"/>
      <c r="F53" s="12"/>
      <c r="G53" s="12"/>
      <c r="H53" s="12">
        <v>0</v>
      </c>
      <c r="I53" s="12">
        <v>0</v>
      </c>
      <c r="J53" s="52">
        <f>G53+F53+(D53*E53)</f>
        <v>0</v>
      </c>
      <c r="K53" s="52">
        <f>J53*I53*H53</f>
        <v>0</v>
      </c>
      <c r="L53" s="60"/>
    </row>
    <row r="54" spans="1:12" s="2" customFormat="1" ht="19.5" customHeight="1">
      <c r="A54" s="62"/>
      <c r="B54" s="73" t="s">
        <v>1</v>
      </c>
      <c r="C54" s="73"/>
      <c r="D54" s="68"/>
      <c r="E54" s="69"/>
      <c r="F54" s="69">
        <f>SUM(F37:F48)</f>
        <v>0</v>
      </c>
      <c r="G54" s="69">
        <f>SUM(G37:G48)</f>
        <v>1000</v>
      </c>
      <c r="H54" s="70"/>
      <c r="I54" s="69"/>
      <c r="J54" s="71">
        <f>SUM(J37:J53)</f>
        <v>18395.4</v>
      </c>
      <c r="K54" s="71">
        <f>SUM(K37:K53)</f>
        <v>459885000</v>
      </c>
      <c r="L54" s="69"/>
    </row>
    <row r="55" spans="1:12" s="2" customFormat="1" ht="19.5" customHeight="1">
      <c r="A55" s="26"/>
      <c r="B55" s="27"/>
      <c r="C55" s="27"/>
      <c r="D55" s="28"/>
      <c r="E55" s="29"/>
      <c r="F55" s="29"/>
      <c r="G55" s="29"/>
      <c r="H55" s="30"/>
      <c r="I55" s="29"/>
      <c r="J55" s="29"/>
      <c r="K55" s="29"/>
      <c r="L55" s="29"/>
    </row>
    <row r="56" spans="1:12" s="2" customFormat="1" ht="19.5" customHeight="1">
      <c r="A56" s="26"/>
      <c r="B56" s="27"/>
      <c r="C56" s="27"/>
      <c r="D56" s="28"/>
      <c r="E56" s="29"/>
      <c r="F56" s="29"/>
      <c r="G56" s="29"/>
      <c r="H56" s="30"/>
      <c r="I56" s="29"/>
      <c r="J56" s="29"/>
      <c r="K56" s="29"/>
      <c r="L56" s="29"/>
    </row>
    <row r="57" spans="1:12" s="2" customFormat="1" ht="19.5" customHeight="1">
      <c r="A57" s="26"/>
      <c r="B57" s="27"/>
      <c r="C57" s="27"/>
      <c r="D57" s="28"/>
      <c r="E57" s="29"/>
      <c r="F57" s="29"/>
      <c r="G57" s="29"/>
      <c r="H57" s="30"/>
      <c r="I57" s="29"/>
      <c r="J57" s="29"/>
      <c r="K57" s="29"/>
      <c r="L57" s="29"/>
    </row>
    <row r="58" spans="1:12" s="2" customFormat="1" ht="19.5" customHeight="1">
      <c r="A58" s="26"/>
      <c r="B58" s="27"/>
      <c r="C58" s="27"/>
      <c r="D58" s="28"/>
      <c r="E58" s="29"/>
      <c r="F58" s="29"/>
      <c r="G58" s="29"/>
      <c r="H58" s="30"/>
      <c r="I58" s="29"/>
      <c r="J58" s="29"/>
      <c r="K58" s="29"/>
      <c r="L58" s="29"/>
    </row>
    <row r="59" spans="1:12" s="2" customFormat="1" ht="19.5" customHeight="1">
      <c r="A59" s="26"/>
      <c r="B59" s="27"/>
      <c r="C59" s="27"/>
      <c r="D59" s="28"/>
      <c r="E59" s="29"/>
      <c r="F59" s="29"/>
      <c r="G59" s="29"/>
      <c r="H59" s="30"/>
      <c r="I59" s="29"/>
      <c r="J59" s="29"/>
      <c r="K59" s="29"/>
      <c r="L59" s="29"/>
    </row>
    <row r="60" spans="1:12" s="2" customFormat="1" ht="19.5" customHeight="1">
      <c r="A60" s="26"/>
      <c r="B60" s="27"/>
      <c r="C60" s="27"/>
      <c r="D60" s="28"/>
      <c r="E60" s="29"/>
      <c r="F60" s="29"/>
      <c r="G60" s="29"/>
      <c r="H60" s="30"/>
      <c r="I60" s="29"/>
      <c r="J60" s="29"/>
      <c r="K60" s="29"/>
      <c r="L60" s="29"/>
    </row>
    <row r="61" spans="1:12" s="2" customFormat="1" ht="19.5" customHeight="1">
      <c r="A61" s="26"/>
      <c r="B61" s="27"/>
      <c r="C61" s="27"/>
      <c r="D61" s="28"/>
      <c r="E61" s="29"/>
      <c r="F61" s="29"/>
      <c r="G61" s="29"/>
      <c r="H61" s="30"/>
      <c r="I61" s="29"/>
      <c r="J61" s="29"/>
      <c r="K61" s="29"/>
      <c r="L61" s="29"/>
    </row>
    <row r="62" spans="1:12" s="2" customFormat="1" ht="29.25" customHeight="1" hidden="1">
      <c r="A62" s="36" t="s">
        <v>13</v>
      </c>
      <c r="B62" s="72" t="s">
        <v>28</v>
      </c>
      <c r="C62" s="72"/>
      <c r="D62" s="72"/>
      <c r="E62" s="72"/>
      <c r="F62" s="72"/>
      <c r="G62" s="72"/>
      <c r="H62" s="72"/>
      <c r="I62" s="72"/>
      <c r="J62" s="72"/>
      <c r="K62" s="72"/>
      <c r="L62" s="72"/>
    </row>
    <row r="63" spans="1:12" s="24" customFormat="1" ht="15.75" hidden="1">
      <c r="A63" s="45"/>
      <c r="B63" s="45"/>
      <c r="C63" s="45"/>
      <c r="D63" s="45"/>
      <c r="E63" s="45"/>
      <c r="F63" s="45"/>
      <c r="G63" s="45"/>
      <c r="H63" s="45"/>
      <c r="I63" s="45"/>
      <c r="J63" s="45"/>
      <c r="K63" s="45"/>
      <c r="L63" s="45"/>
    </row>
    <row r="64" spans="1:12" s="24" customFormat="1" ht="15.75" hidden="1">
      <c r="A64" s="45"/>
      <c r="B64" s="45"/>
      <c r="C64" s="45"/>
      <c r="D64" s="45"/>
      <c r="E64" s="45"/>
      <c r="F64" s="45"/>
      <c r="G64" s="45"/>
      <c r="H64" s="45"/>
      <c r="I64" s="45"/>
      <c r="J64" s="45"/>
      <c r="K64" s="45"/>
      <c r="L64" s="45"/>
    </row>
    <row r="65" spans="1:12" s="24" customFormat="1" ht="15.75" hidden="1">
      <c r="A65" s="45"/>
      <c r="B65" s="45"/>
      <c r="C65" s="45"/>
      <c r="D65" s="45"/>
      <c r="E65" s="45"/>
      <c r="F65" s="45"/>
      <c r="G65" s="45"/>
      <c r="H65" s="45"/>
      <c r="I65" s="45"/>
      <c r="J65" s="45"/>
      <c r="K65" s="45"/>
      <c r="L65" s="45"/>
    </row>
    <row r="66" spans="1:12" s="24" customFormat="1" ht="15.75" hidden="1">
      <c r="A66" s="45"/>
      <c r="B66" s="45"/>
      <c r="C66" s="45"/>
      <c r="D66" s="45"/>
      <c r="E66" s="45"/>
      <c r="F66" s="45"/>
      <c r="G66" s="45"/>
      <c r="H66" s="45"/>
      <c r="I66" s="45"/>
      <c r="J66" s="45"/>
      <c r="K66" s="45"/>
      <c r="L66" s="45"/>
    </row>
    <row r="67" spans="1:12" s="24" customFormat="1" ht="15.75" hidden="1">
      <c r="A67" s="45"/>
      <c r="B67" s="45"/>
      <c r="C67" s="45"/>
      <c r="D67" s="45"/>
      <c r="E67" s="45"/>
      <c r="F67" s="45"/>
      <c r="G67" s="45"/>
      <c r="H67" s="45"/>
      <c r="I67" s="45"/>
      <c r="J67" s="45"/>
      <c r="K67" s="45"/>
      <c r="L67" s="45"/>
    </row>
    <row r="68" spans="1:12" s="24" customFormat="1" ht="15.75" hidden="1">
      <c r="A68" s="45"/>
      <c r="B68" s="45"/>
      <c r="C68" s="45"/>
      <c r="D68" s="45"/>
      <c r="E68" s="45"/>
      <c r="F68" s="45"/>
      <c r="G68" s="45"/>
      <c r="H68" s="45"/>
      <c r="I68" s="45"/>
      <c r="J68" s="45"/>
      <c r="K68" s="45"/>
      <c r="L68" s="45"/>
    </row>
    <row r="69" spans="1:12" s="24" customFormat="1" ht="15.75" hidden="1">
      <c r="A69" s="45"/>
      <c r="B69" s="45"/>
      <c r="C69" s="45"/>
      <c r="D69" s="45"/>
      <c r="E69" s="45"/>
      <c r="F69" s="45"/>
      <c r="G69" s="45"/>
      <c r="H69" s="45"/>
      <c r="I69" s="45"/>
      <c r="J69" s="45"/>
      <c r="K69" s="45"/>
      <c r="L69" s="45"/>
    </row>
    <row r="70" spans="1:12" s="24" customFormat="1" ht="15.75" hidden="1">
      <c r="A70" s="45"/>
      <c r="B70" s="45"/>
      <c r="C70" s="45"/>
      <c r="D70" s="45"/>
      <c r="E70" s="45"/>
      <c r="F70" s="45"/>
      <c r="G70" s="45"/>
      <c r="H70" s="45"/>
      <c r="I70" s="45"/>
      <c r="J70" s="45"/>
      <c r="K70" s="45"/>
      <c r="L70" s="45"/>
    </row>
    <row r="71" spans="1:12" s="24" customFormat="1" ht="15.75" hidden="1">
      <c r="A71" s="45"/>
      <c r="B71" s="45"/>
      <c r="C71" s="45"/>
      <c r="D71" s="45"/>
      <c r="E71" s="45"/>
      <c r="F71" s="45"/>
      <c r="G71" s="45"/>
      <c r="H71" s="45"/>
      <c r="I71" s="45"/>
      <c r="J71" s="45"/>
      <c r="K71" s="45"/>
      <c r="L71" s="45"/>
    </row>
    <row r="72" spans="1:12" s="24" customFormat="1" ht="15.75" hidden="1">
      <c r="A72" s="45"/>
      <c r="B72" s="45"/>
      <c r="C72" s="45"/>
      <c r="D72" s="45"/>
      <c r="E72" s="45"/>
      <c r="F72" s="45"/>
      <c r="G72" s="45"/>
      <c r="H72" s="45"/>
      <c r="I72" s="45"/>
      <c r="J72" s="45"/>
      <c r="K72" s="45"/>
      <c r="L72" s="45"/>
    </row>
    <row r="73" spans="1:12" s="24" customFormat="1" ht="15.75" hidden="1">
      <c r="A73" s="45"/>
      <c r="B73" s="45"/>
      <c r="C73" s="45"/>
      <c r="D73" s="45"/>
      <c r="E73" s="45"/>
      <c r="F73" s="45"/>
      <c r="G73" s="45"/>
      <c r="H73" s="45"/>
      <c r="I73" s="45"/>
      <c r="J73" s="45"/>
      <c r="K73" s="45"/>
      <c r="L73" s="45"/>
    </row>
    <row r="74" spans="1:12" s="24" customFormat="1" ht="15.75" hidden="1">
      <c r="A74" s="45"/>
      <c r="B74" s="45"/>
      <c r="C74" s="45"/>
      <c r="D74" s="45"/>
      <c r="E74" s="45"/>
      <c r="F74" s="45"/>
      <c r="G74" s="45"/>
      <c r="H74" s="45"/>
      <c r="I74" s="45"/>
      <c r="J74" s="45"/>
      <c r="K74" s="45"/>
      <c r="L74" s="45"/>
    </row>
    <row r="75" spans="1:12" s="24" customFormat="1" ht="15.75" hidden="1">
      <c r="A75" s="45"/>
      <c r="B75" s="45"/>
      <c r="C75" s="45"/>
      <c r="D75" s="45"/>
      <c r="E75" s="45"/>
      <c r="F75" s="45"/>
      <c r="G75" s="45"/>
      <c r="H75" s="45"/>
      <c r="I75" s="45"/>
      <c r="J75" s="45"/>
      <c r="K75" s="45"/>
      <c r="L75" s="45"/>
    </row>
    <row r="76" spans="1:12" s="24" customFormat="1" ht="15.75" hidden="1">
      <c r="A76" s="45"/>
      <c r="B76" s="45"/>
      <c r="C76" s="45"/>
      <c r="D76" s="45"/>
      <c r="E76" s="45"/>
      <c r="F76" s="45"/>
      <c r="G76" s="45"/>
      <c r="H76" s="45"/>
      <c r="I76" s="45"/>
      <c r="J76" s="45"/>
      <c r="K76" s="45"/>
      <c r="L76" s="45"/>
    </row>
    <row r="77" spans="1:12" s="24" customFormat="1" ht="15.75" hidden="1">
      <c r="A77" s="45"/>
      <c r="B77" s="45"/>
      <c r="C77" s="45"/>
      <c r="D77" s="45"/>
      <c r="E77" s="45"/>
      <c r="F77" s="45"/>
      <c r="G77" s="45"/>
      <c r="H77" s="45"/>
      <c r="I77" s="45"/>
      <c r="J77" s="45"/>
      <c r="K77" s="45"/>
      <c r="L77" s="45"/>
    </row>
    <row r="78" spans="1:12" s="24" customFormat="1" ht="15.75" hidden="1">
      <c r="A78" s="45"/>
      <c r="B78" s="45"/>
      <c r="C78" s="45"/>
      <c r="D78" s="45"/>
      <c r="E78" s="45"/>
      <c r="F78" s="45"/>
      <c r="G78" s="45"/>
      <c r="H78" s="45"/>
      <c r="I78" s="45"/>
      <c r="J78" s="45"/>
      <c r="K78" s="45"/>
      <c r="L78" s="45"/>
    </row>
    <row r="79" spans="1:12" s="24" customFormat="1" ht="15.75" hidden="1">
      <c r="A79" s="45"/>
      <c r="B79" s="45"/>
      <c r="C79" s="45"/>
      <c r="D79" s="45"/>
      <c r="E79" s="45"/>
      <c r="F79" s="45"/>
      <c r="G79" s="45"/>
      <c r="H79" s="45"/>
      <c r="I79" s="45"/>
      <c r="J79" s="45"/>
      <c r="K79" s="45"/>
      <c r="L79" s="45"/>
    </row>
    <row r="80" spans="1:12" s="24" customFormat="1" ht="15.75" hidden="1">
      <c r="A80" s="45"/>
      <c r="B80" s="45"/>
      <c r="C80" s="45"/>
      <c r="D80" s="45"/>
      <c r="E80" s="45"/>
      <c r="F80" s="45"/>
      <c r="G80" s="45"/>
      <c r="H80" s="45"/>
      <c r="I80" s="45"/>
      <c r="J80" s="45"/>
      <c r="K80" s="46"/>
      <c r="L80" s="46"/>
    </row>
    <row r="81" spans="1:12" s="24" customFormat="1" ht="15.75" hidden="1">
      <c r="A81" s="45"/>
      <c r="B81" s="45"/>
      <c r="C81" s="45"/>
      <c r="D81" s="45"/>
      <c r="E81" s="45"/>
      <c r="F81" s="45"/>
      <c r="G81" s="45"/>
      <c r="H81" s="45"/>
      <c r="I81" s="45"/>
      <c r="J81" s="45"/>
      <c r="K81" s="46"/>
      <c r="L81" s="46"/>
    </row>
    <row r="82" spans="1:12" s="24" customFormat="1" ht="15.75" hidden="1">
      <c r="A82" s="45"/>
      <c r="B82" s="45"/>
      <c r="C82" s="45"/>
      <c r="D82" s="45"/>
      <c r="E82" s="45"/>
      <c r="F82" s="45"/>
      <c r="G82" s="45"/>
      <c r="H82" s="45"/>
      <c r="I82" s="45"/>
      <c r="J82" s="45"/>
      <c r="K82" s="46"/>
      <c r="L82" s="46"/>
    </row>
    <row r="83" spans="1:12" s="24" customFormat="1" ht="15.75" hidden="1">
      <c r="A83" s="45"/>
      <c r="B83" s="45"/>
      <c r="C83" s="45"/>
      <c r="D83" s="45"/>
      <c r="E83" s="45"/>
      <c r="F83" s="45"/>
      <c r="G83" s="45"/>
      <c r="H83" s="45"/>
      <c r="I83" s="45"/>
      <c r="J83" s="45"/>
      <c r="K83" s="46"/>
      <c r="L83" s="46"/>
    </row>
    <row r="84" spans="1:12" s="24" customFormat="1" ht="15.75" hidden="1">
      <c r="A84" s="45"/>
      <c r="B84" s="45"/>
      <c r="C84" s="45"/>
      <c r="D84" s="45"/>
      <c r="E84" s="45"/>
      <c r="F84" s="45"/>
      <c r="G84" s="45"/>
      <c r="H84" s="45"/>
      <c r="I84" s="45"/>
      <c r="J84" s="45"/>
      <c r="K84" s="46"/>
      <c r="L84" s="46"/>
    </row>
    <row r="85" spans="1:12" s="24" customFormat="1" ht="15.75" hidden="1">
      <c r="A85" s="45"/>
      <c r="B85" s="45"/>
      <c r="C85" s="45"/>
      <c r="D85" s="45"/>
      <c r="E85" s="45"/>
      <c r="F85" s="45"/>
      <c r="G85" s="45"/>
      <c r="H85" s="45"/>
      <c r="I85" s="45"/>
      <c r="J85" s="45"/>
      <c r="K85" s="46"/>
      <c r="L85" s="46"/>
    </row>
    <row r="86" spans="1:12" s="24" customFormat="1" ht="15.75" hidden="1">
      <c r="A86" s="45"/>
      <c r="B86" s="45"/>
      <c r="C86" s="45"/>
      <c r="D86" s="45"/>
      <c r="E86" s="45"/>
      <c r="F86" s="45"/>
      <c r="G86" s="45"/>
      <c r="H86" s="45"/>
      <c r="I86" s="45"/>
      <c r="J86" s="45"/>
      <c r="K86" s="46"/>
      <c r="L86" s="46"/>
    </row>
    <row r="87" spans="1:12" s="24" customFormat="1" ht="15.75" hidden="1">
      <c r="A87" s="45"/>
      <c r="B87" s="45"/>
      <c r="C87" s="45"/>
      <c r="D87" s="45"/>
      <c r="E87" s="45"/>
      <c r="F87" s="45"/>
      <c r="G87" s="45"/>
      <c r="H87" s="45"/>
      <c r="I87" s="45"/>
      <c r="J87" s="45"/>
      <c r="K87" s="46"/>
      <c r="L87" s="46"/>
    </row>
    <row r="88" spans="1:12" s="24" customFormat="1" ht="15.75" hidden="1">
      <c r="A88" s="45"/>
      <c r="B88" s="45"/>
      <c r="C88" s="45"/>
      <c r="D88" s="45"/>
      <c r="E88" s="45"/>
      <c r="F88" s="45"/>
      <c r="G88" s="45"/>
      <c r="H88" s="45"/>
      <c r="I88" s="45"/>
      <c r="J88" s="45"/>
      <c r="K88" s="46"/>
      <c r="L88" s="46"/>
    </row>
    <row r="89" spans="1:12" s="24" customFormat="1" ht="15.75" hidden="1">
      <c r="A89" s="45"/>
      <c r="B89" s="45"/>
      <c r="C89" s="45"/>
      <c r="D89" s="45"/>
      <c r="E89" s="45"/>
      <c r="F89" s="45"/>
      <c r="G89" s="45"/>
      <c r="H89" s="45"/>
      <c r="I89" s="45"/>
      <c r="J89" s="45"/>
      <c r="K89" s="54"/>
      <c r="L89" s="54"/>
    </row>
    <row r="90" spans="1:12" s="24" customFormat="1" ht="15.75" hidden="1">
      <c r="A90" s="45"/>
      <c r="B90" s="45"/>
      <c r="C90" s="45"/>
      <c r="D90" s="45"/>
      <c r="E90" s="45"/>
      <c r="F90" s="45"/>
      <c r="G90" s="45"/>
      <c r="H90" s="45"/>
      <c r="I90" s="45"/>
      <c r="J90" s="45"/>
      <c r="K90" s="55">
        <f>$K$32</f>
        <v>41544000000</v>
      </c>
      <c r="L90" s="54"/>
    </row>
    <row r="91" spans="1:12" s="24" customFormat="1" ht="15.75" hidden="1">
      <c r="A91" s="45"/>
      <c r="B91" s="45"/>
      <c r="C91" s="45"/>
      <c r="D91" s="45"/>
      <c r="E91" s="45"/>
      <c r="F91" s="45"/>
      <c r="G91" s="45"/>
      <c r="H91" s="45"/>
      <c r="I91" s="45"/>
      <c r="J91" s="45"/>
      <c r="K91" s="55">
        <f>$K$54</f>
        <v>459885000</v>
      </c>
      <c r="L91" s="56"/>
    </row>
    <row r="92" spans="1:12" s="24" customFormat="1" ht="15.75" hidden="1">
      <c r="A92" s="45"/>
      <c r="B92" s="45"/>
      <c r="C92" s="45"/>
      <c r="D92" s="45"/>
      <c r="E92" s="45"/>
      <c r="F92" s="45"/>
      <c r="G92" s="45"/>
      <c r="H92" s="45"/>
      <c r="I92" s="45"/>
      <c r="J92" s="45"/>
      <c r="K92" s="55">
        <f>K90-K91</f>
        <v>41084115000</v>
      </c>
      <c r="L92" s="56">
        <f>K92/K90*100%</f>
        <v>0.9889301704217216</v>
      </c>
    </row>
    <row r="93" spans="1:12" s="24" customFormat="1" ht="15.75" hidden="1">
      <c r="A93" s="45"/>
      <c r="B93" s="45"/>
      <c r="C93" s="45"/>
      <c r="D93" s="45"/>
      <c r="E93" s="45"/>
      <c r="F93" s="45"/>
      <c r="G93" s="45"/>
      <c r="H93" s="45"/>
      <c r="I93" s="45"/>
      <c r="J93" s="45"/>
      <c r="K93" s="54"/>
      <c r="L93" s="56">
        <f>K91/K90*100%</f>
        <v>0.011069829578278451</v>
      </c>
    </row>
    <row r="94" spans="1:12" s="24" customFormat="1" ht="15.75">
      <c r="A94" s="45"/>
      <c r="B94" s="47"/>
      <c r="C94" s="45"/>
      <c r="D94" s="45"/>
      <c r="E94" s="45"/>
      <c r="F94" s="45"/>
      <c r="G94" s="45"/>
      <c r="H94" s="45"/>
      <c r="I94" s="45"/>
      <c r="J94" s="45"/>
      <c r="K94" s="48"/>
      <c r="L94" s="48"/>
    </row>
    <row r="95" spans="1:12" s="2" customFormat="1" ht="19.5" customHeight="1">
      <c r="A95" s="42"/>
      <c r="B95" s="49"/>
      <c r="C95" s="50"/>
      <c r="D95" s="50"/>
      <c r="E95" s="50"/>
      <c r="F95" s="50"/>
      <c r="G95" s="40"/>
      <c r="H95" s="40"/>
      <c r="I95" s="40"/>
      <c r="J95" s="40"/>
      <c r="K95" s="40"/>
      <c r="L95" s="40"/>
    </row>
  </sheetData>
  <sheetProtection/>
  <mergeCells count="9">
    <mergeCell ref="B34:L34"/>
    <mergeCell ref="B54:C54"/>
    <mergeCell ref="B62:L62"/>
    <mergeCell ref="B2:C3"/>
    <mergeCell ref="I2:K3"/>
    <mergeCell ref="B4:K4"/>
    <mergeCell ref="A5:L5"/>
    <mergeCell ref="B6:L6"/>
    <mergeCell ref="B32:C32"/>
  </mergeCells>
  <printOptions horizontalCentered="1"/>
  <pageMargins left="0.31" right="0.22" top="0.3" bottom="0.35" header="0.3" footer="0.3"/>
  <pageSetup horizontalDpi="600" verticalDpi="600" orientation="landscape" paperSize="9" scale="95" r:id="rId2"/>
  <drawing r:id="rId1"/>
</worksheet>
</file>

<file path=xl/worksheets/sheet2.xml><?xml version="1.0" encoding="utf-8"?>
<worksheet xmlns="http://schemas.openxmlformats.org/spreadsheetml/2006/main" xmlns:r="http://schemas.openxmlformats.org/officeDocument/2006/relationships">
  <dimension ref="A1:L96"/>
  <sheetViews>
    <sheetView tabSelected="1" zoomScale="90" zoomScaleNormal="90" zoomScaleSheetLayoutView="90" workbookViewId="0" topLeftCell="A7">
      <selection activeCell="B37" sqref="B37"/>
    </sheetView>
  </sheetViews>
  <sheetFormatPr defaultColWidth="9.140625" defaultRowHeight="19.5" customHeight="1"/>
  <cols>
    <col min="1" max="1" width="6.8515625" style="31" customWidth="1"/>
    <col min="2" max="2" width="24.00390625" style="32" customWidth="1"/>
    <col min="3" max="3" width="20.28125" style="32" customWidth="1"/>
    <col min="4" max="4" width="7.421875" style="33" customWidth="1"/>
    <col min="5" max="5" width="8.140625" style="34" customWidth="1"/>
    <col min="6" max="6" width="9.00390625" style="32" customWidth="1"/>
    <col min="7" max="7" width="10.421875" style="32" customWidth="1"/>
    <col min="8" max="8" width="6.28125" style="32" customWidth="1"/>
    <col min="9" max="9" width="9.8515625" style="32" customWidth="1"/>
    <col min="10" max="10" width="10.140625" style="32" customWidth="1"/>
    <col min="11" max="11" width="15.140625" style="32" customWidth="1"/>
    <col min="12" max="12" width="15.28125" style="32" customWidth="1"/>
    <col min="13" max="14" width="9.140625" style="1" customWidth="1"/>
    <col min="15" max="15" width="13.7109375" style="1" bestFit="1" customWidth="1"/>
    <col min="16" max="16384" width="9.140625" style="1" customWidth="1"/>
  </cols>
  <sheetData>
    <row r="1" spans="2:11" ht="19.5" customHeight="1">
      <c r="B1" s="58"/>
      <c r="C1" s="58"/>
      <c r="D1" s="58"/>
      <c r="E1" s="58"/>
      <c r="F1" s="58"/>
      <c r="G1" s="58"/>
      <c r="H1" s="58"/>
      <c r="I1" s="58"/>
      <c r="J1" s="58"/>
      <c r="K1" s="58"/>
    </row>
    <row r="2" spans="2:12" ht="15" customHeight="1">
      <c r="B2" s="74" t="s">
        <v>40</v>
      </c>
      <c r="C2" s="74"/>
      <c r="I2" s="75" t="s">
        <v>16</v>
      </c>
      <c r="J2" s="75"/>
      <c r="K2" s="75"/>
      <c r="L2" s="35"/>
    </row>
    <row r="3" spans="2:12" ht="11.25" customHeight="1">
      <c r="B3" s="74"/>
      <c r="C3" s="74"/>
      <c r="I3" s="75"/>
      <c r="J3" s="75"/>
      <c r="K3" s="75"/>
      <c r="L3" s="35"/>
    </row>
    <row r="4" spans="2:11" ht="18.75" customHeight="1">
      <c r="B4" s="76" t="s">
        <v>12</v>
      </c>
      <c r="C4" s="76"/>
      <c r="D4" s="76"/>
      <c r="E4" s="76"/>
      <c r="F4" s="76"/>
      <c r="G4" s="76"/>
      <c r="H4" s="76"/>
      <c r="I4" s="76"/>
      <c r="J4" s="76"/>
      <c r="K4" s="76"/>
    </row>
    <row r="5" spans="1:12" s="2" customFormat="1" ht="47.25" customHeight="1">
      <c r="A5" s="77" t="s">
        <v>60</v>
      </c>
      <c r="B5" s="77"/>
      <c r="C5" s="77"/>
      <c r="D5" s="77"/>
      <c r="E5" s="77"/>
      <c r="F5" s="77"/>
      <c r="G5" s="77"/>
      <c r="H5" s="77"/>
      <c r="I5" s="77"/>
      <c r="J5" s="77"/>
      <c r="K5" s="77"/>
      <c r="L5" s="77"/>
    </row>
    <row r="6" spans="1:12" s="2" customFormat="1" ht="19.5" customHeight="1">
      <c r="A6" s="36" t="s">
        <v>10</v>
      </c>
      <c r="B6" s="72" t="s">
        <v>29</v>
      </c>
      <c r="C6" s="72"/>
      <c r="D6" s="72"/>
      <c r="E6" s="72"/>
      <c r="F6" s="72"/>
      <c r="G6" s="72"/>
      <c r="H6" s="72"/>
      <c r="I6" s="72"/>
      <c r="J6" s="72"/>
      <c r="K6" s="72"/>
      <c r="L6" s="72"/>
    </row>
    <row r="7" spans="1:12" s="2" customFormat="1" ht="12" customHeight="1">
      <c r="A7" s="36"/>
      <c r="B7" s="38"/>
      <c r="C7" s="38"/>
      <c r="D7" s="38"/>
      <c r="E7" s="38"/>
      <c r="F7" s="38"/>
      <c r="G7" s="38"/>
      <c r="H7" s="38"/>
      <c r="I7" s="38"/>
      <c r="J7" s="38"/>
      <c r="K7" s="38"/>
      <c r="L7" s="37"/>
    </row>
    <row r="8" spans="1:12" s="2" customFormat="1" ht="110.25" hidden="1">
      <c r="A8" s="3" t="s">
        <v>0</v>
      </c>
      <c r="B8" s="4" t="s">
        <v>15</v>
      </c>
      <c r="C8" s="4" t="s">
        <v>18</v>
      </c>
      <c r="D8" s="5" t="s">
        <v>30</v>
      </c>
      <c r="E8" s="6" t="s">
        <v>31</v>
      </c>
      <c r="F8" s="7" t="s">
        <v>32</v>
      </c>
      <c r="G8" s="5" t="s">
        <v>33</v>
      </c>
      <c r="H8" s="5" t="s">
        <v>19</v>
      </c>
      <c r="I8" s="5" t="s">
        <v>17</v>
      </c>
      <c r="J8" s="51" t="s">
        <v>34</v>
      </c>
      <c r="K8" s="51" t="s">
        <v>35</v>
      </c>
      <c r="L8" s="25" t="s">
        <v>5</v>
      </c>
    </row>
    <row r="9" spans="1:12" s="2" customFormat="1" ht="18" customHeight="1" hidden="1">
      <c r="A9" s="8">
        <v>1</v>
      </c>
      <c r="B9" s="9" t="s">
        <v>2</v>
      </c>
      <c r="C9" s="10"/>
      <c r="D9" s="11"/>
      <c r="E9" s="39"/>
      <c r="F9" s="12"/>
      <c r="G9" s="12"/>
      <c r="H9" s="12"/>
      <c r="I9" s="12"/>
      <c r="J9" s="52"/>
      <c r="K9" s="52"/>
      <c r="L9" s="13"/>
    </row>
    <row r="10" spans="1:12" s="2" customFormat="1" ht="25.5" customHeight="1" hidden="1">
      <c r="A10" s="14" t="s">
        <v>14</v>
      </c>
      <c r="B10" s="10" t="s">
        <v>44</v>
      </c>
      <c r="C10" s="10" t="s">
        <v>48</v>
      </c>
      <c r="D10" s="15">
        <v>1</v>
      </c>
      <c r="E10" s="39">
        <v>17310</v>
      </c>
      <c r="F10" s="12"/>
      <c r="G10" s="12"/>
      <c r="H10" s="12">
        <v>1</v>
      </c>
      <c r="I10" s="12">
        <v>150000</v>
      </c>
      <c r="J10" s="52">
        <f aca="true" t="shared" si="0" ref="J10:J23">G10+F10+(D10*E10)</f>
        <v>17310</v>
      </c>
      <c r="K10" s="52">
        <f aca="true" t="shared" si="1" ref="K10:K19">J10*I10*H10</f>
        <v>2596500000</v>
      </c>
      <c r="L10" s="13"/>
    </row>
    <row r="11" spans="1:12" s="2" customFormat="1" ht="18" customHeight="1" hidden="1">
      <c r="A11" s="16"/>
      <c r="B11" s="10"/>
      <c r="C11" s="40" t="s">
        <v>49</v>
      </c>
      <c r="D11" s="15">
        <v>1</v>
      </c>
      <c r="E11" s="39">
        <v>17310</v>
      </c>
      <c r="F11" s="12"/>
      <c r="G11" s="12"/>
      <c r="H11" s="12">
        <v>1</v>
      </c>
      <c r="I11" s="12">
        <v>150000</v>
      </c>
      <c r="J11" s="52">
        <f t="shared" si="0"/>
        <v>17310</v>
      </c>
      <c r="K11" s="52">
        <f t="shared" si="1"/>
        <v>2596500000</v>
      </c>
      <c r="L11" s="13"/>
    </row>
    <row r="12" spans="1:12" s="2" customFormat="1" ht="43.5" customHeight="1" hidden="1">
      <c r="A12" s="16"/>
      <c r="B12" s="10"/>
      <c r="C12" s="57" t="s">
        <v>45</v>
      </c>
      <c r="D12" s="15">
        <v>2</v>
      </c>
      <c r="E12" s="39">
        <v>17310</v>
      </c>
      <c r="F12" s="12"/>
      <c r="G12" s="12"/>
      <c r="H12" s="12">
        <v>1</v>
      </c>
      <c r="I12" s="12">
        <v>150000</v>
      </c>
      <c r="J12" s="52">
        <f t="shared" si="0"/>
        <v>34620</v>
      </c>
      <c r="K12" s="52">
        <f t="shared" si="1"/>
        <v>5193000000</v>
      </c>
      <c r="L12" s="13"/>
    </row>
    <row r="13" spans="1:12" s="2" customFormat="1" ht="52.5" customHeight="1" hidden="1">
      <c r="A13" s="16">
        <v>1.2</v>
      </c>
      <c r="B13" s="10" t="s">
        <v>42</v>
      </c>
      <c r="C13" s="57" t="s">
        <v>47</v>
      </c>
      <c r="D13" s="15">
        <v>2</v>
      </c>
      <c r="E13" s="39">
        <v>17310</v>
      </c>
      <c r="F13" s="12"/>
      <c r="G13" s="12"/>
      <c r="H13" s="12">
        <v>1</v>
      </c>
      <c r="I13" s="12">
        <v>150000</v>
      </c>
      <c r="J13" s="52">
        <f t="shared" si="0"/>
        <v>34620</v>
      </c>
      <c r="K13" s="52">
        <f t="shared" si="1"/>
        <v>5193000000</v>
      </c>
      <c r="L13" s="13"/>
    </row>
    <row r="14" spans="1:12" s="2" customFormat="1" ht="32.25" customHeight="1" hidden="1">
      <c r="A14" s="14">
        <v>1.3</v>
      </c>
      <c r="B14" s="10" t="s">
        <v>43</v>
      </c>
      <c r="C14" s="10" t="s">
        <v>50</v>
      </c>
      <c r="D14" s="15">
        <v>1</v>
      </c>
      <c r="E14" s="39">
        <v>17310</v>
      </c>
      <c r="F14" s="12"/>
      <c r="G14" s="12"/>
      <c r="H14" s="12">
        <v>1</v>
      </c>
      <c r="I14" s="12">
        <v>150000</v>
      </c>
      <c r="J14" s="52">
        <f t="shared" si="0"/>
        <v>17310</v>
      </c>
      <c r="K14" s="52">
        <f t="shared" si="1"/>
        <v>2596500000</v>
      </c>
      <c r="L14" s="13"/>
    </row>
    <row r="15" spans="1:12" s="2" customFormat="1" ht="20.25" customHeight="1" hidden="1">
      <c r="A15" s="16"/>
      <c r="B15" s="10"/>
      <c r="C15" s="40" t="s">
        <v>46</v>
      </c>
      <c r="D15" s="15">
        <v>1</v>
      </c>
      <c r="E15" s="39">
        <v>17310</v>
      </c>
      <c r="F15" s="12"/>
      <c r="G15" s="12"/>
      <c r="H15" s="12">
        <v>1</v>
      </c>
      <c r="I15" s="12">
        <v>150000</v>
      </c>
      <c r="J15" s="52">
        <f t="shared" si="0"/>
        <v>17310</v>
      </c>
      <c r="K15" s="52">
        <f t="shared" si="1"/>
        <v>2596500000</v>
      </c>
      <c r="L15" s="13"/>
    </row>
    <row r="16" spans="1:12" s="2" customFormat="1" ht="20.25" customHeight="1" hidden="1">
      <c r="A16" s="16"/>
      <c r="B16" s="10"/>
      <c r="C16" s="41" t="s">
        <v>41</v>
      </c>
      <c r="D16" s="15">
        <v>2</v>
      </c>
      <c r="E16" s="39">
        <v>17310</v>
      </c>
      <c r="F16" s="12"/>
      <c r="G16" s="12"/>
      <c r="H16" s="12">
        <v>1</v>
      </c>
      <c r="I16" s="12">
        <v>150000</v>
      </c>
      <c r="J16" s="52">
        <f t="shared" si="0"/>
        <v>34620</v>
      </c>
      <c r="K16" s="52">
        <f t="shared" si="1"/>
        <v>5193000000</v>
      </c>
      <c r="L16" s="13"/>
    </row>
    <row r="17" spans="1:12" s="2" customFormat="1" ht="18" customHeight="1" hidden="1">
      <c r="A17" s="8">
        <v>2</v>
      </c>
      <c r="B17" s="9" t="s">
        <v>7</v>
      </c>
      <c r="C17" s="10" t="s">
        <v>8</v>
      </c>
      <c r="D17" s="15">
        <v>2</v>
      </c>
      <c r="E17" s="39">
        <v>17310</v>
      </c>
      <c r="F17" s="12"/>
      <c r="G17" s="12"/>
      <c r="H17" s="12">
        <v>1</v>
      </c>
      <c r="I17" s="12">
        <v>150000</v>
      </c>
      <c r="J17" s="52">
        <f t="shared" si="0"/>
        <v>34620</v>
      </c>
      <c r="K17" s="52">
        <f t="shared" si="1"/>
        <v>5193000000</v>
      </c>
      <c r="L17" s="13"/>
    </row>
    <row r="18" spans="1:12" s="2" customFormat="1" ht="18" customHeight="1" hidden="1">
      <c r="A18" s="16"/>
      <c r="B18" s="10"/>
      <c r="C18" s="10" t="s">
        <v>21</v>
      </c>
      <c r="D18" s="15">
        <v>0</v>
      </c>
      <c r="E18" s="39"/>
      <c r="F18" s="12"/>
      <c r="G18" s="12"/>
      <c r="H18" s="12">
        <v>1</v>
      </c>
      <c r="I18" s="12">
        <v>10</v>
      </c>
      <c r="J18" s="52">
        <f t="shared" si="0"/>
        <v>0</v>
      </c>
      <c r="K18" s="52">
        <f t="shared" si="1"/>
        <v>0</v>
      </c>
      <c r="L18" s="13"/>
    </row>
    <row r="19" spans="1:12" s="2" customFormat="1" ht="18" customHeight="1" hidden="1">
      <c r="A19" s="16"/>
      <c r="B19" s="10"/>
      <c r="C19" s="10" t="s">
        <v>22</v>
      </c>
      <c r="D19" s="15">
        <v>0</v>
      </c>
      <c r="E19" s="39"/>
      <c r="F19" s="12"/>
      <c r="G19" s="12"/>
      <c r="H19" s="12">
        <v>1</v>
      </c>
      <c r="I19" s="12">
        <v>10</v>
      </c>
      <c r="J19" s="52">
        <f t="shared" si="0"/>
        <v>0</v>
      </c>
      <c r="K19" s="52">
        <f t="shared" si="1"/>
        <v>0</v>
      </c>
      <c r="L19" s="13"/>
    </row>
    <row r="20" spans="1:12" s="2" customFormat="1" ht="31.5" hidden="1">
      <c r="A20" s="8">
        <v>3</v>
      </c>
      <c r="B20" s="9" t="s">
        <v>23</v>
      </c>
      <c r="C20" s="10"/>
      <c r="D20" s="15"/>
      <c r="E20" s="39"/>
      <c r="F20" s="12"/>
      <c r="G20" s="12">
        <v>1000</v>
      </c>
      <c r="H20" s="12">
        <v>1</v>
      </c>
      <c r="I20" s="12">
        <v>10</v>
      </c>
      <c r="J20" s="52">
        <f t="shared" si="0"/>
        <v>1000</v>
      </c>
      <c r="K20" s="52">
        <v>0</v>
      </c>
      <c r="L20" s="13"/>
    </row>
    <row r="21" spans="1:12" s="2" customFormat="1" ht="18" customHeight="1" hidden="1">
      <c r="A21" s="14" t="s">
        <v>27</v>
      </c>
      <c r="B21" s="10" t="s">
        <v>3</v>
      </c>
      <c r="C21" s="10"/>
      <c r="D21" s="15">
        <v>0</v>
      </c>
      <c r="E21" s="39"/>
      <c r="F21" s="12"/>
      <c r="G21" s="12">
        <v>1000</v>
      </c>
      <c r="H21" s="12">
        <v>0</v>
      </c>
      <c r="I21" s="12">
        <v>10</v>
      </c>
      <c r="J21" s="52">
        <f t="shared" si="0"/>
        <v>1000</v>
      </c>
      <c r="K21" s="52">
        <f>J21*I21*H21</f>
        <v>0</v>
      </c>
      <c r="L21" s="13"/>
    </row>
    <row r="22" spans="1:12" s="2" customFormat="1" ht="18" customHeight="1" hidden="1">
      <c r="A22" s="14" t="s">
        <v>26</v>
      </c>
      <c r="B22" s="10" t="s">
        <v>4</v>
      </c>
      <c r="C22" s="10"/>
      <c r="D22" s="15">
        <v>0</v>
      </c>
      <c r="E22" s="39">
        <v>17310</v>
      </c>
      <c r="F22" s="12">
        <v>50000</v>
      </c>
      <c r="G22" s="12"/>
      <c r="H22" s="12">
        <v>0</v>
      </c>
      <c r="I22" s="12">
        <v>10</v>
      </c>
      <c r="J22" s="52">
        <f t="shared" si="0"/>
        <v>50000</v>
      </c>
      <c r="K22" s="52">
        <f>J22*I22*H22</f>
        <v>0</v>
      </c>
      <c r="L22" s="13"/>
    </row>
    <row r="23" spans="1:12" s="2" customFormat="1" ht="18" customHeight="1" hidden="1">
      <c r="A23" s="14" t="s">
        <v>25</v>
      </c>
      <c r="B23" s="10" t="s">
        <v>24</v>
      </c>
      <c r="C23" s="10"/>
      <c r="D23" s="15"/>
      <c r="E23" s="39"/>
      <c r="F23" s="12"/>
      <c r="G23" s="12"/>
      <c r="H23" s="12">
        <v>0</v>
      </c>
      <c r="I23" s="12">
        <v>10</v>
      </c>
      <c r="J23" s="52">
        <f t="shared" si="0"/>
        <v>0</v>
      </c>
      <c r="K23" s="52">
        <f>J23*I23*H23</f>
        <v>0</v>
      </c>
      <c r="L23" s="13"/>
    </row>
    <row r="24" spans="1:12" s="2" customFormat="1" ht="70.5" customHeight="1" hidden="1">
      <c r="A24" s="16">
        <v>4</v>
      </c>
      <c r="B24" s="10" t="s">
        <v>36</v>
      </c>
      <c r="C24" s="10"/>
      <c r="D24" s="15"/>
      <c r="E24" s="39"/>
      <c r="F24" s="12"/>
      <c r="G24" s="12"/>
      <c r="H24" s="12"/>
      <c r="I24" s="12"/>
      <c r="J24" s="52"/>
      <c r="K24" s="52">
        <f>J24*I24*H24</f>
        <v>0</v>
      </c>
      <c r="L24" s="13"/>
    </row>
    <row r="25" spans="1:12" s="2" customFormat="1" ht="22.5" customHeight="1" hidden="1">
      <c r="A25" s="16"/>
      <c r="B25" s="41"/>
      <c r="C25" s="10" t="s">
        <v>20</v>
      </c>
      <c r="D25" s="15">
        <v>4</v>
      </c>
      <c r="E25" s="39">
        <v>17310</v>
      </c>
      <c r="F25" s="12"/>
      <c r="G25" s="12"/>
      <c r="H25" s="12">
        <v>1</v>
      </c>
      <c r="I25" s="12">
        <v>150000</v>
      </c>
      <c r="J25" s="52">
        <f>D25*E25</f>
        <v>69240</v>
      </c>
      <c r="K25" s="52">
        <f>H25*I25*J25</f>
        <v>10386000000</v>
      </c>
      <c r="L25" s="13"/>
    </row>
    <row r="26" spans="1:12" s="2" customFormat="1" ht="22.5" customHeight="1" hidden="1">
      <c r="A26" s="16"/>
      <c r="B26" s="41"/>
      <c r="C26" s="10"/>
      <c r="D26" s="15"/>
      <c r="E26" s="39"/>
      <c r="F26" s="12"/>
      <c r="G26" s="12"/>
      <c r="H26" s="12"/>
      <c r="I26" s="12"/>
      <c r="J26" s="52"/>
      <c r="K26" s="52"/>
      <c r="L26" s="13"/>
    </row>
    <row r="27" spans="1:12" s="2" customFormat="1" ht="18" customHeight="1" hidden="1">
      <c r="A27" s="16">
        <v>5</v>
      </c>
      <c r="B27" s="10" t="s">
        <v>37</v>
      </c>
      <c r="C27" s="10"/>
      <c r="D27" s="15">
        <v>0</v>
      </c>
      <c r="E27" s="39"/>
      <c r="F27" s="12"/>
      <c r="G27" s="12"/>
      <c r="H27" s="12">
        <v>1</v>
      </c>
      <c r="I27" s="12">
        <v>10</v>
      </c>
      <c r="J27" s="52">
        <f>G27+F27+(D27*E27)</f>
        <v>0</v>
      </c>
      <c r="K27" s="52">
        <f>J27*I27*H27</f>
        <v>0</v>
      </c>
      <c r="L27" s="13"/>
    </row>
    <row r="28" spans="1:12" s="2" customFormat="1" ht="15.75" hidden="1">
      <c r="A28" s="16">
        <v>6</v>
      </c>
      <c r="B28" s="9" t="s">
        <v>9</v>
      </c>
      <c r="C28" s="10" t="s">
        <v>8</v>
      </c>
      <c r="D28" s="15">
        <v>2</v>
      </c>
      <c r="E28" s="39">
        <v>17310</v>
      </c>
      <c r="F28" s="12"/>
      <c r="G28" s="12"/>
      <c r="H28" s="12">
        <v>0</v>
      </c>
      <c r="I28" s="12">
        <v>10</v>
      </c>
      <c r="J28" s="52">
        <f>G28+F28+(D28*E28)</f>
        <v>34620</v>
      </c>
      <c r="K28" s="52">
        <f>J28*I28*H28</f>
        <v>0</v>
      </c>
      <c r="L28" s="13"/>
    </row>
    <row r="29" spans="1:12" s="2" customFormat="1" ht="18" customHeight="1" hidden="1">
      <c r="A29" s="17"/>
      <c r="B29" s="10"/>
      <c r="C29" s="10" t="s">
        <v>21</v>
      </c>
      <c r="D29" s="15">
        <v>0</v>
      </c>
      <c r="E29" s="39"/>
      <c r="F29" s="12"/>
      <c r="G29" s="12"/>
      <c r="H29" s="12">
        <v>1</v>
      </c>
      <c r="I29" s="12">
        <v>10</v>
      </c>
      <c r="J29" s="52">
        <f>G29+F29+(D29*E29)</f>
        <v>0</v>
      </c>
      <c r="K29" s="52">
        <f>J29*I29*H29</f>
        <v>0</v>
      </c>
      <c r="L29" s="13"/>
    </row>
    <row r="30" spans="1:12" s="2" customFormat="1" ht="18" customHeight="1" hidden="1">
      <c r="A30" s="17"/>
      <c r="B30" s="10"/>
      <c r="C30" s="10" t="s">
        <v>22</v>
      </c>
      <c r="D30" s="15">
        <v>0</v>
      </c>
      <c r="E30" s="39"/>
      <c r="F30" s="12"/>
      <c r="G30" s="12"/>
      <c r="H30" s="12">
        <v>1</v>
      </c>
      <c r="I30" s="12">
        <v>10</v>
      </c>
      <c r="J30" s="52">
        <f>G30+F30+(D30*E30)</f>
        <v>0</v>
      </c>
      <c r="K30" s="52">
        <f>J30*I30*H30</f>
        <v>0</v>
      </c>
      <c r="L30" s="13"/>
    </row>
    <row r="31" spans="1:12" s="2" customFormat="1" ht="18" customHeight="1" hidden="1">
      <c r="A31" s="18"/>
      <c r="B31" s="10"/>
      <c r="C31" s="10" t="s">
        <v>6</v>
      </c>
      <c r="D31" s="15">
        <v>0</v>
      </c>
      <c r="E31" s="39"/>
      <c r="F31" s="12"/>
      <c r="G31" s="12"/>
      <c r="H31" s="12">
        <v>1</v>
      </c>
      <c r="I31" s="12">
        <v>10</v>
      </c>
      <c r="J31" s="52">
        <f>G31+F31+(D31*E31)</f>
        <v>0</v>
      </c>
      <c r="K31" s="52">
        <f>J31*I31*H31</f>
        <v>0</v>
      </c>
      <c r="L31" s="13"/>
    </row>
    <row r="32" spans="1:12" s="2" customFormat="1" ht="19.5" customHeight="1" hidden="1" thickBot="1">
      <c r="A32" s="19"/>
      <c r="B32" s="78" t="s">
        <v>1</v>
      </c>
      <c r="C32" s="79"/>
      <c r="D32" s="20"/>
      <c r="E32" s="21"/>
      <c r="F32" s="21">
        <f>SUM(F9:F25)</f>
        <v>50000</v>
      </c>
      <c r="G32" s="21">
        <f>SUM(G9:G25)</f>
        <v>2000</v>
      </c>
      <c r="H32" s="22"/>
      <c r="I32" s="21"/>
      <c r="J32" s="53">
        <f>SUM(J9:J31)</f>
        <v>363580</v>
      </c>
      <c r="K32" s="53">
        <f>SUM(K9:K31)</f>
        <v>41544000000</v>
      </c>
      <c r="L32" s="23"/>
    </row>
    <row r="33" spans="1:12" s="2" customFormat="1" ht="19.5" customHeight="1" hidden="1">
      <c r="A33" s="26"/>
      <c r="B33" s="27"/>
      <c r="C33" s="27"/>
      <c r="D33" s="28"/>
      <c r="E33" s="29"/>
      <c r="F33" s="29"/>
      <c r="G33" s="29"/>
      <c r="H33" s="30"/>
      <c r="I33" s="29"/>
      <c r="J33" s="29"/>
      <c r="K33" s="29"/>
      <c r="L33" s="29"/>
    </row>
    <row r="34" spans="1:12" s="2" customFormat="1" ht="27.75" customHeight="1" hidden="1">
      <c r="A34" s="36" t="s">
        <v>11</v>
      </c>
      <c r="B34" s="72" t="s">
        <v>39</v>
      </c>
      <c r="C34" s="72"/>
      <c r="D34" s="72"/>
      <c r="E34" s="72"/>
      <c r="F34" s="72"/>
      <c r="G34" s="72"/>
      <c r="H34" s="72"/>
      <c r="I34" s="72"/>
      <c r="J34" s="72"/>
      <c r="K34" s="72"/>
      <c r="L34" s="72"/>
    </row>
    <row r="35" spans="1:12" s="2" customFormat="1" ht="19.5" customHeight="1" hidden="1" thickBot="1">
      <c r="A35" s="42"/>
      <c r="B35" s="40"/>
      <c r="C35" s="40"/>
      <c r="D35" s="43"/>
      <c r="E35" s="44"/>
      <c r="F35" s="40"/>
      <c r="G35" s="40"/>
      <c r="H35" s="40"/>
      <c r="I35" s="40"/>
      <c r="J35" s="40"/>
      <c r="K35" s="40"/>
      <c r="L35" s="40"/>
    </row>
    <row r="36" spans="1:12" s="2" customFormat="1" ht="110.25">
      <c r="A36" s="63" t="s">
        <v>0</v>
      </c>
      <c r="B36" s="63" t="s">
        <v>15</v>
      </c>
      <c r="C36" s="63" t="s">
        <v>18</v>
      </c>
      <c r="D36" s="65" t="s">
        <v>30</v>
      </c>
      <c r="E36" s="66" t="s">
        <v>31</v>
      </c>
      <c r="F36" s="67" t="s">
        <v>32</v>
      </c>
      <c r="G36" s="65" t="s">
        <v>33</v>
      </c>
      <c r="H36" s="65" t="s">
        <v>19</v>
      </c>
      <c r="I36" s="65" t="s">
        <v>17</v>
      </c>
      <c r="J36" s="65" t="s">
        <v>34</v>
      </c>
      <c r="K36" s="65" t="s">
        <v>35</v>
      </c>
      <c r="L36" s="65" t="s">
        <v>5</v>
      </c>
    </row>
    <row r="37" spans="1:12" s="2" customFormat="1" ht="19.5" customHeight="1">
      <c r="A37" s="61">
        <v>1</v>
      </c>
      <c r="B37" s="9" t="s">
        <v>2</v>
      </c>
      <c r="C37" s="10"/>
      <c r="D37" s="11"/>
      <c r="E37" s="39"/>
      <c r="F37" s="12"/>
      <c r="G37" s="12"/>
      <c r="H37" s="12"/>
      <c r="I37" s="12"/>
      <c r="J37" s="12"/>
      <c r="K37" s="12"/>
      <c r="L37" s="60"/>
    </row>
    <row r="38" spans="1:12" s="2" customFormat="1" ht="48" customHeight="1">
      <c r="A38" s="62" t="s">
        <v>14</v>
      </c>
      <c r="B38" s="10" t="s">
        <v>51</v>
      </c>
      <c r="C38" s="10" t="s">
        <v>52</v>
      </c>
      <c r="D38" s="80">
        <v>0.15</v>
      </c>
      <c r="E38" s="39">
        <v>31628</v>
      </c>
      <c r="F38" s="12"/>
      <c r="G38" s="12">
        <v>1000</v>
      </c>
      <c r="H38" s="12">
        <v>1</v>
      </c>
      <c r="I38" s="12">
        <v>25000</v>
      </c>
      <c r="J38" s="52">
        <f>G38+F38+(D38*E38)</f>
        <v>5744.2</v>
      </c>
      <c r="K38" s="52">
        <f aca="true" t="shared" si="2" ref="K38:K43">J38*I38*H38</f>
        <v>143605000</v>
      </c>
      <c r="L38" s="60"/>
    </row>
    <row r="39" spans="1:12" s="2" customFormat="1" ht="37.5" customHeight="1">
      <c r="A39" s="59"/>
      <c r="B39" s="10"/>
      <c r="C39" s="57" t="s">
        <v>53</v>
      </c>
      <c r="D39" s="15">
        <v>0.2</v>
      </c>
      <c r="E39" s="39">
        <v>31628</v>
      </c>
      <c r="F39" s="12"/>
      <c r="G39" s="12"/>
      <c r="H39" s="12">
        <v>1</v>
      </c>
      <c r="I39" s="12">
        <v>25000</v>
      </c>
      <c r="J39" s="52">
        <f aca="true" t="shared" si="3" ref="J39:J47">G39+F39+(D39*E39)</f>
        <v>6325.6</v>
      </c>
      <c r="K39" s="52">
        <f t="shared" si="2"/>
        <v>158140000</v>
      </c>
      <c r="L39" s="60"/>
    </row>
    <row r="40" spans="1:12" s="2" customFormat="1" ht="31.5" customHeight="1">
      <c r="A40" s="59">
        <v>1.2</v>
      </c>
      <c r="B40" s="10" t="s">
        <v>55</v>
      </c>
      <c r="C40" s="57" t="s">
        <v>54</v>
      </c>
      <c r="D40" s="80">
        <v>0.15</v>
      </c>
      <c r="E40" s="39">
        <v>31628</v>
      </c>
      <c r="F40" s="12"/>
      <c r="G40" s="12">
        <v>10000</v>
      </c>
      <c r="H40" s="12">
        <v>1</v>
      </c>
      <c r="I40" s="12">
        <v>25000</v>
      </c>
      <c r="J40" s="52">
        <f t="shared" si="3"/>
        <v>14744.2</v>
      </c>
      <c r="K40" s="52">
        <f t="shared" si="2"/>
        <v>368605000</v>
      </c>
      <c r="L40" s="60"/>
    </row>
    <row r="41" spans="1:12" s="2" customFormat="1" ht="19.5" customHeight="1">
      <c r="A41" s="61">
        <v>2</v>
      </c>
      <c r="B41" s="9" t="s">
        <v>7</v>
      </c>
      <c r="C41" s="10" t="s">
        <v>8</v>
      </c>
      <c r="D41" s="15">
        <v>0.1</v>
      </c>
      <c r="E41" s="39">
        <v>31628</v>
      </c>
      <c r="F41" s="12"/>
      <c r="G41" s="12"/>
      <c r="H41" s="12">
        <v>1</v>
      </c>
      <c r="I41" s="12">
        <v>15000</v>
      </c>
      <c r="J41" s="52">
        <f t="shared" si="3"/>
        <v>3162.8</v>
      </c>
      <c r="K41" s="52">
        <f t="shared" si="2"/>
        <v>47442000</v>
      </c>
      <c r="L41" s="60"/>
    </row>
    <row r="42" spans="1:12" s="2" customFormat="1" ht="19.5" customHeight="1">
      <c r="A42" s="59"/>
      <c r="B42" s="10"/>
      <c r="C42" s="10" t="s">
        <v>21</v>
      </c>
      <c r="D42" s="15">
        <v>0.1</v>
      </c>
      <c r="E42" s="39"/>
      <c r="F42" s="12"/>
      <c r="G42" s="12">
        <v>5000</v>
      </c>
      <c r="H42" s="12">
        <v>1</v>
      </c>
      <c r="I42" s="12">
        <v>10000</v>
      </c>
      <c r="J42" s="52">
        <f>G42+F42+(D42*E42)</f>
        <v>5000</v>
      </c>
      <c r="K42" s="52">
        <f t="shared" si="2"/>
        <v>50000000</v>
      </c>
      <c r="L42" s="60"/>
    </row>
    <row r="43" spans="1:12" s="2" customFormat="1" ht="19.5" customHeight="1">
      <c r="A43" s="59"/>
      <c r="B43" s="10"/>
      <c r="C43" s="10" t="s">
        <v>22</v>
      </c>
      <c r="D43" s="15">
        <v>0</v>
      </c>
      <c r="E43" s="39"/>
      <c r="F43" s="12"/>
      <c r="G43" s="12"/>
      <c r="H43" s="12">
        <v>0</v>
      </c>
      <c r="I43" s="12">
        <v>0</v>
      </c>
      <c r="J43" s="52">
        <f t="shared" si="3"/>
        <v>0</v>
      </c>
      <c r="K43" s="52">
        <f t="shared" si="2"/>
        <v>0</v>
      </c>
      <c r="L43" s="60"/>
    </row>
    <row r="44" spans="1:12" s="2" customFormat="1" ht="31.5">
      <c r="A44" s="61">
        <v>3</v>
      </c>
      <c r="B44" s="9" t="s">
        <v>23</v>
      </c>
      <c r="C44" s="10"/>
      <c r="D44" s="15"/>
      <c r="E44" s="39"/>
      <c r="F44" s="12"/>
      <c r="G44" s="12"/>
      <c r="H44" s="12">
        <v>0</v>
      </c>
      <c r="I44" s="12">
        <v>0</v>
      </c>
      <c r="J44" s="52">
        <f t="shared" si="3"/>
        <v>0</v>
      </c>
      <c r="K44" s="52">
        <v>0</v>
      </c>
      <c r="L44" s="60"/>
    </row>
    <row r="45" spans="1:12" s="2" customFormat="1" ht="18" customHeight="1">
      <c r="A45" s="62" t="s">
        <v>27</v>
      </c>
      <c r="B45" s="10" t="s">
        <v>3</v>
      </c>
      <c r="C45" s="10"/>
      <c r="D45" s="15">
        <v>0</v>
      </c>
      <c r="E45" s="39"/>
      <c r="F45" s="12"/>
      <c r="G45" s="12"/>
      <c r="H45" s="12">
        <v>0</v>
      </c>
      <c r="I45" s="12">
        <v>0</v>
      </c>
      <c r="J45" s="52">
        <f t="shared" si="3"/>
        <v>0</v>
      </c>
      <c r="K45" s="52">
        <f>J45*I45*H45</f>
        <v>0</v>
      </c>
      <c r="L45" s="60"/>
    </row>
    <row r="46" spans="1:12" s="2" customFormat="1" ht="18" customHeight="1">
      <c r="A46" s="62" t="s">
        <v>26</v>
      </c>
      <c r="B46" s="10" t="s">
        <v>4</v>
      </c>
      <c r="C46" s="10"/>
      <c r="D46" s="15">
        <v>0</v>
      </c>
      <c r="E46" s="39"/>
      <c r="F46" s="12"/>
      <c r="G46" s="12"/>
      <c r="H46" s="12">
        <v>0</v>
      </c>
      <c r="I46" s="12">
        <v>0</v>
      </c>
      <c r="J46" s="52">
        <f t="shared" si="3"/>
        <v>0</v>
      </c>
      <c r="K46" s="52">
        <f>J46*I46*H46</f>
        <v>0</v>
      </c>
      <c r="L46" s="60"/>
    </row>
    <row r="47" spans="1:12" s="2" customFormat="1" ht="18" customHeight="1">
      <c r="A47" s="62" t="s">
        <v>25</v>
      </c>
      <c r="B47" s="10" t="s">
        <v>24</v>
      </c>
      <c r="C47" s="10"/>
      <c r="D47" s="15"/>
      <c r="E47" s="39"/>
      <c r="F47" s="12"/>
      <c r="G47" s="12"/>
      <c r="H47" s="12">
        <v>0</v>
      </c>
      <c r="I47" s="12">
        <v>0</v>
      </c>
      <c r="J47" s="52">
        <f t="shared" si="3"/>
        <v>0</v>
      </c>
      <c r="K47" s="52">
        <f>J47*I47*H47</f>
        <v>0</v>
      </c>
      <c r="L47" s="60"/>
    </row>
    <row r="48" spans="1:12" s="2" customFormat="1" ht="66" customHeight="1">
      <c r="A48" s="61">
        <v>4</v>
      </c>
      <c r="B48" s="10" t="s">
        <v>38</v>
      </c>
      <c r="C48" s="10"/>
      <c r="D48" s="15"/>
      <c r="E48" s="39"/>
      <c r="F48" s="12"/>
      <c r="G48" s="12"/>
      <c r="H48" s="12"/>
      <c r="I48" s="12"/>
      <c r="J48" s="52"/>
      <c r="K48" s="52"/>
      <c r="L48" s="60"/>
    </row>
    <row r="49" spans="1:12" s="2" customFormat="1" ht="19.5" customHeight="1">
      <c r="A49" s="59"/>
      <c r="B49" s="41"/>
      <c r="C49" s="10" t="s">
        <v>20</v>
      </c>
      <c r="D49" s="15">
        <v>0</v>
      </c>
      <c r="E49" s="39"/>
      <c r="F49" s="12"/>
      <c r="G49" s="12"/>
      <c r="H49" s="12">
        <v>0</v>
      </c>
      <c r="I49" s="12">
        <v>0</v>
      </c>
      <c r="J49" s="52">
        <f>D49*E49</f>
        <v>0</v>
      </c>
      <c r="K49" s="52">
        <f>H49*I49*J49</f>
        <v>0</v>
      </c>
      <c r="L49" s="60"/>
    </row>
    <row r="50" spans="1:12" s="2" customFormat="1" ht="19.5" customHeight="1">
      <c r="A50" s="61">
        <v>5</v>
      </c>
      <c r="B50" s="10" t="s">
        <v>37</v>
      </c>
      <c r="C50" s="10"/>
      <c r="D50" s="15">
        <v>0</v>
      </c>
      <c r="E50" s="39"/>
      <c r="F50" s="12"/>
      <c r="G50" s="12"/>
      <c r="H50" s="12">
        <v>0</v>
      </c>
      <c r="I50" s="12">
        <v>0</v>
      </c>
      <c r="J50" s="52">
        <f>G50+F50+(D50*E50)</f>
        <v>0</v>
      </c>
      <c r="K50" s="52">
        <f>J50*I50*H50</f>
        <v>0</v>
      </c>
      <c r="L50" s="60"/>
    </row>
    <row r="51" spans="1:12" s="2" customFormat="1" ht="19.5" customHeight="1">
      <c r="A51" s="61">
        <v>6</v>
      </c>
      <c r="B51" s="9" t="s">
        <v>9</v>
      </c>
      <c r="C51" s="10" t="s">
        <v>8</v>
      </c>
      <c r="D51" s="15">
        <v>0.1</v>
      </c>
      <c r="E51" s="39">
        <v>31628</v>
      </c>
      <c r="F51" s="12"/>
      <c r="G51" s="12"/>
      <c r="H51" s="12">
        <v>1</v>
      </c>
      <c r="I51" s="12">
        <v>25000</v>
      </c>
      <c r="J51" s="52">
        <f>G51+F51+(D51*E51)</f>
        <v>3162.8</v>
      </c>
      <c r="K51" s="52">
        <f>J51*I51*H51</f>
        <v>79070000</v>
      </c>
      <c r="L51" s="60"/>
    </row>
    <row r="52" spans="1:12" s="2" customFormat="1" ht="19.5" customHeight="1">
      <c r="A52" s="63"/>
      <c r="B52" s="10"/>
      <c r="C52" s="10" t="s">
        <v>21</v>
      </c>
      <c r="D52" s="15">
        <v>0</v>
      </c>
      <c r="E52" s="39"/>
      <c r="F52" s="12"/>
      <c r="G52" s="12"/>
      <c r="H52" s="12">
        <v>0</v>
      </c>
      <c r="I52" s="12">
        <v>0</v>
      </c>
      <c r="J52" s="52">
        <f>G52+F52+(D52*E52)</f>
        <v>0</v>
      </c>
      <c r="K52" s="52">
        <v>0</v>
      </c>
      <c r="L52" s="60"/>
    </row>
    <row r="53" spans="1:12" s="2" customFormat="1" ht="19.5" customHeight="1">
      <c r="A53" s="63"/>
      <c r="B53" s="10"/>
      <c r="C53" s="10" t="s">
        <v>22</v>
      </c>
      <c r="D53" s="15">
        <v>0</v>
      </c>
      <c r="E53" s="39"/>
      <c r="F53" s="12"/>
      <c r="G53" s="12"/>
      <c r="H53" s="12">
        <v>0</v>
      </c>
      <c r="I53" s="12">
        <v>0</v>
      </c>
      <c r="J53" s="52">
        <f>G53+F53+(D53*E53)</f>
        <v>0</v>
      </c>
      <c r="K53" s="52">
        <f>J53*I53*H53</f>
        <v>0</v>
      </c>
      <c r="L53" s="60"/>
    </row>
    <row r="54" spans="1:12" s="2" customFormat="1" ht="19.5" customHeight="1">
      <c r="A54" s="64"/>
      <c r="B54" s="10"/>
      <c r="C54" s="10" t="s">
        <v>6</v>
      </c>
      <c r="D54" s="15">
        <v>0</v>
      </c>
      <c r="E54" s="39"/>
      <c r="F54" s="12"/>
      <c r="G54" s="12"/>
      <c r="H54" s="12">
        <v>0</v>
      </c>
      <c r="I54" s="12">
        <v>0</v>
      </c>
      <c r="J54" s="52">
        <f>G54+F54+(D54*E54)</f>
        <v>0</v>
      </c>
      <c r="K54" s="52">
        <f>J54*I54*H54</f>
        <v>0</v>
      </c>
      <c r="L54" s="60"/>
    </row>
    <row r="55" spans="1:12" s="2" customFormat="1" ht="19.5" customHeight="1">
      <c r="A55" s="62"/>
      <c r="B55" s="73" t="s">
        <v>1</v>
      </c>
      <c r="C55" s="73"/>
      <c r="D55" s="68"/>
      <c r="E55" s="69"/>
      <c r="F55" s="69">
        <f>SUM(F37:F49)</f>
        <v>0</v>
      </c>
      <c r="G55" s="69">
        <f>SUM(G37:G49)</f>
        <v>16000</v>
      </c>
      <c r="H55" s="70"/>
      <c r="I55" s="69"/>
      <c r="J55" s="71">
        <f>SUM(J37:J54)</f>
        <v>38139.600000000006</v>
      </c>
      <c r="K55" s="71">
        <f>SUM(K37:K54)</f>
        <v>846862000</v>
      </c>
      <c r="L55" s="69"/>
    </row>
    <row r="56" spans="1:12" s="2" customFormat="1" ht="19.5" customHeight="1">
      <c r="A56" s="26"/>
      <c r="B56" s="27"/>
      <c r="C56" s="27"/>
      <c r="D56" s="28"/>
      <c r="E56" s="29"/>
      <c r="F56" s="29"/>
      <c r="G56" s="29"/>
      <c r="H56" s="30"/>
      <c r="I56" s="29"/>
      <c r="J56" s="29"/>
      <c r="K56" s="29"/>
      <c r="L56" s="29"/>
    </row>
    <row r="57" spans="1:12" s="2" customFormat="1" ht="19.5" customHeight="1">
      <c r="A57" s="26"/>
      <c r="B57" s="27"/>
      <c r="C57" s="27"/>
      <c r="D57" s="28"/>
      <c r="E57" s="29"/>
      <c r="F57" s="29"/>
      <c r="G57" s="29"/>
      <c r="H57" s="30"/>
      <c r="I57" s="29"/>
      <c r="J57" s="29"/>
      <c r="K57" s="29"/>
      <c r="L57" s="29"/>
    </row>
    <row r="58" spans="1:12" s="2" customFormat="1" ht="19.5" customHeight="1">
      <c r="A58" s="26"/>
      <c r="B58" s="27"/>
      <c r="C58" s="27"/>
      <c r="D58" s="28"/>
      <c r="E58" s="29"/>
      <c r="F58" s="29"/>
      <c r="G58" s="29"/>
      <c r="H58" s="30"/>
      <c r="I58" s="29"/>
      <c r="J58" s="29"/>
      <c r="K58" s="29"/>
      <c r="L58" s="29"/>
    </row>
    <row r="59" spans="1:12" s="2" customFormat="1" ht="19.5" customHeight="1">
      <c r="A59" s="26"/>
      <c r="B59" s="27"/>
      <c r="C59" s="27"/>
      <c r="D59" s="28"/>
      <c r="E59" s="29"/>
      <c r="F59" s="29"/>
      <c r="G59" s="29"/>
      <c r="H59" s="30"/>
      <c r="I59" s="29"/>
      <c r="J59" s="29"/>
      <c r="K59" s="29"/>
      <c r="L59" s="29"/>
    </row>
    <row r="60" spans="1:12" s="2" customFormat="1" ht="19.5" customHeight="1">
      <c r="A60" s="26"/>
      <c r="B60" s="27"/>
      <c r="C60" s="27"/>
      <c r="D60" s="28"/>
      <c r="E60" s="29"/>
      <c r="F60" s="29"/>
      <c r="G60" s="29"/>
      <c r="H60" s="30"/>
      <c r="I60" s="29"/>
      <c r="J60" s="29"/>
      <c r="K60" s="29"/>
      <c r="L60" s="29"/>
    </row>
    <row r="61" spans="1:12" s="2" customFormat="1" ht="19.5" customHeight="1">
      <c r="A61" s="26"/>
      <c r="B61" s="27"/>
      <c r="C61" s="27"/>
      <c r="D61" s="28"/>
      <c r="E61" s="29"/>
      <c r="F61" s="29"/>
      <c r="G61" s="29"/>
      <c r="H61" s="30"/>
      <c r="I61" s="29"/>
      <c r="J61" s="29"/>
      <c r="K61" s="29"/>
      <c r="L61" s="29"/>
    </row>
    <row r="62" spans="1:12" s="2" customFormat="1" ht="19.5" customHeight="1">
      <c r="A62" s="26"/>
      <c r="B62" s="27"/>
      <c r="C62" s="27"/>
      <c r="D62" s="28"/>
      <c r="E62" s="29"/>
      <c r="F62" s="29"/>
      <c r="G62" s="29"/>
      <c r="H62" s="30"/>
      <c r="I62" s="29"/>
      <c r="J62" s="29"/>
      <c r="K62" s="29"/>
      <c r="L62" s="29"/>
    </row>
    <row r="63" spans="1:12" s="2" customFormat="1" ht="29.25" customHeight="1" hidden="1">
      <c r="A63" s="36" t="s">
        <v>13</v>
      </c>
      <c r="B63" s="72" t="s">
        <v>28</v>
      </c>
      <c r="C63" s="72"/>
      <c r="D63" s="72"/>
      <c r="E63" s="72"/>
      <c r="F63" s="72"/>
      <c r="G63" s="72"/>
      <c r="H63" s="72"/>
      <c r="I63" s="72"/>
      <c r="J63" s="72"/>
      <c r="K63" s="72"/>
      <c r="L63" s="72"/>
    </row>
    <row r="64" spans="1:12" s="24" customFormat="1" ht="15.75" hidden="1">
      <c r="A64" s="45"/>
      <c r="B64" s="45"/>
      <c r="C64" s="45"/>
      <c r="D64" s="45"/>
      <c r="E64" s="45"/>
      <c r="F64" s="45"/>
      <c r="G64" s="45"/>
      <c r="H64" s="45"/>
      <c r="I64" s="45"/>
      <c r="J64" s="45"/>
      <c r="K64" s="45"/>
      <c r="L64" s="45"/>
    </row>
    <row r="65" spans="1:12" s="24" customFormat="1" ht="15.75" hidden="1">
      <c r="A65" s="45"/>
      <c r="B65" s="45"/>
      <c r="C65" s="45"/>
      <c r="D65" s="45"/>
      <c r="E65" s="45"/>
      <c r="F65" s="45"/>
      <c r="G65" s="45"/>
      <c r="H65" s="45"/>
      <c r="I65" s="45"/>
      <c r="J65" s="45"/>
      <c r="K65" s="45"/>
      <c r="L65" s="45"/>
    </row>
    <row r="66" spans="1:12" s="24" customFormat="1" ht="15.75" hidden="1">
      <c r="A66" s="45"/>
      <c r="B66" s="45"/>
      <c r="C66" s="45"/>
      <c r="D66" s="45"/>
      <c r="E66" s="45"/>
      <c r="F66" s="45"/>
      <c r="G66" s="45"/>
      <c r="H66" s="45"/>
      <c r="I66" s="45"/>
      <c r="J66" s="45"/>
      <c r="K66" s="45"/>
      <c r="L66" s="45"/>
    </row>
    <row r="67" spans="1:12" s="24" customFormat="1" ht="15.75" hidden="1">
      <c r="A67" s="45"/>
      <c r="B67" s="45"/>
      <c r="C67" s="45"/>
      <c r="D67" s="45"/>
      <c r="E67" s="45"/>
      <c r="F67" s="45"/>
      <c r="G67" s="45"/>
      <c r="H67" s="45"/>
      <c r="I67" s="45"/>
      <c r="J67" s="45"/>
      <c r="K67" s="45"/>
      <c r="L67" s="45"/>
    </row>
    <row r="68" spans="1:12" s="24" customFormat="1" ht="15.75" hidden="1">
      <c r="A68" s="45"/>
      <c r="B68" s="45"/>
      <c r="C68" s="45"/>
      <c r="D68" s="45"/>
      <c r="E68" s="45"/>
      <c r="F68" s="45"/>
      <c r="G68" s="45"/>
      <c r="H68" s="45"/>
      <c r="I68" s="45"/>
      <c r="J68" s="45"/>
      <c r="K68" s="45"/>
      <c r="L68" s="45"/>
    </row>
    <row r="69" spans="1:12" s="24" customFormat="1" ht="15.75" hidden="1">
      <c r="A69" s="45"/>
      <c r="B69" s="45"/>
      <c r="C69" s="45"/>
      <c r="D69" s="45"/>
      <c r="E69" s="45"/>
      <c r="F69" s="45"/>
      <c r="G69" s="45"/>
      <c r="H69" s="45"/>
      <c r="I69" s="45"/>
      <c r="J69" s="45"/>
      <c r="K69" s="45"/>
      <c r="L69" s="45"/>
    </row>
    <row r="70" spans="1:12" s="24" customFormat="1" ht="15.75" hidden="1">
      <c r="A70" s="45"/>
      <c r="B70" s="45"/>
      <c r="C70" s="45"/>
      <c r="D70" s="45"/>
      <c r="E70" s="45"/>
      <c r="F70" s="45"/>
      <c r="G70" s="45"/>
      <c r="H70" s="45"/>
      <c r="I70" s="45"/>
      <c r="J70" s="45"/>
      <c r="K70" s="45"/>
      <c r="L70" s="45"/>
    </row>
    <row r="71" spans="1:12" s="24" customFormat="1" ht="15.75" hidden="1">
      <c r="A71" s="45"/>
      <c r="B71" s="45"/>
      <c r="C71" s="45"/>
      <c r="D71" s="45"/>
      <c r="E71" s="45"/>
      <c r="F71" s="45"/>
      <c r="G71" s="45"/>
      <c r="H71" s="45"/>
      <c r="I71" s="45"/>
      <c r="J71" s="45"/>
      <c r="K71" s="45"/>
      <c r="L71" s="45"/>
    </row>
    <row r="72" spans="1:12" s="24" customFormat="1" ht="15.75" hidden="1">
      <c r="A72" s="45"/>
      <c r="B72" s="45"/>
      <c r="C72" s="45"/>
      <c r="D72" s="45"/>
      <c r="E72" s="45"/>
      <c r="F72" s="45"/>
      <c r="G72" s="45"/>
      <c r="H72" s="45"/>
      <c r="I72" s="45"/>
      <c r="J72" s="45"/>
      <c r="K72" s="45"/>
      <c r="L72" s="45"/>
    </row>
    <row r="73" spans="1:12" s="24" customFormat="1" ht="15.75" hidden="1">
      <c r="A73" s="45"/>
      <c r="B73" s="45"/>
      <c r="C73" s="45"/>
      <c r="D73" s="45"/>
      <c r="E73" s="45"/>
      <c r="F73" s="45"/>
      <c r="G73" s="45"/>
      <c r="H73" s="45"/>
      <c r="I73" s="45"/>
      <c r="J73" s="45"/>
      <c r="K73" s="45"/>
      <c r="L73" s="45"/>
    </row>
    <row r="74" spans="1:12" s="24" customFormat="1" ht="15.75" hidden="1">
      <c r="A74" s="45"/>
      <c r="B74" s="45"/>
      <c r="C74" s="45"/>
      <c r="D74" s="45"/>
      <c r="E74" s="45"/>
      <c r="F74" s="45"/>
      <c r="G74" s="45"/>
      <c r="H74" s="45"/>
      <c r="I74" s="45"/>
      <c r="J74" s="45"/>
      <c r="K74" s="45"/>
      <c r="L74" s="45"/>
    </row>
    <row r="75" spans="1:12" s="24" customFormat="1" ht="15.75" hidden="1">
      <c r="A75" s="45"/>
      <c r="B75" s="45"/>
      <c r="C75" s="45"/>
      <c r="D75" s="45"/>
      <c r="E75" s="45"/>
      <c r="F75" s="45"/>
      <c r="G75" s="45"/>
      <c r="H75" s="45"/>
      <c r="I75" s="45"/>
      <c r="J75" s="45"/>
      <c r="K75" s="45"/>
      <c r="L75" s="45"/>
    </row>
    <row r="76" spans="1:12" s="24" customFormat="1" ht="15.75" hidden="1">
      <c r="A76" s="45"/>
      <c r="B76" s="45"/>
      <c r="C76" s="45"/>
      <c r="D76" s="45"/>
      <c r="E76" s="45"/>
      <c r="F76" s="45"/>
      <c r="G76" s="45"/>
      <c r="H76" s="45"/>
      <c r="I76" s="45"/>
      <c r="J76" s="45"/>
      <c r="K76" s="45"/>
      <c r="L76" s="45"/>
    </row>
    <row r="77" spans="1:12" s="24" customFormat="1" ht="15.75" hidden="1">
      <c r="A77" s="45"/>
      <c r="B77" s="45"/>
      <c r="C77" s="45"/>
      <c r="D77" s="45"/>
      <c r="E77" s="45"/>
      <c r="F77" s="45"/>
      <c r="G77" s="45"/>
      <c r="H77" s="45"/>
      <c r="I77" s="45"/>
      <c r="J77" s="45"/>
      <c r="K77" s="45"/>
      <c r="L77" s="45"/>
    </row>
    <row r="78" spans="1:12" s="24" customFormat="1" ht="15.75" hidden="1">
      <c r="A78" s="45"/>
      <c r="B78" s="45"/>
      <c r="C78" s="45"/>
      <c r="D78" s="45"/>
      <c r="E78" s="45"/>
      <c r="F78" s="45"/>
      <c r="G78" s="45"/>
      <c r="H78" s="45"/>
      <c r="I78" s="45"/>
      <c r="J78" s="45"/>
      <c r="K78" s="45"/>
      <c r="L78" s="45"/>
    </row>
    <row r="79" spans="1:12" s="24" customFormat="1" ht="15.75" hidden="1">
      <c r="A79" s="45"/>
      <c r="B79" s="45"/>
      <c r="C79" s="45"/>
      <c r="D79" s="45"/>
      <c r="E79" s="45"/>
      <c r="F79" s="45"/>
      <c r="G79" s="45"/>
      <c r="H79" s="45"/>
      <c r="I79" s="45"/>
      <c r="J79" s="45"/>
      <c r="K79" s="45"/>
      <c r="L79" s="45"/>
    </row>
    <row r="80" spans="1:12" s="24" customFormat="1" ht="15.75" hidden="1">
      <c r="A80" s="45"/>
      <c r="B80" s="45"/>
      <c r="C80" s="45"/>
      <c r="D80" s="45"/>
      <c r="E80" s="45"/>
      <c r="F80" s="45"/>
      <c r="G80" s="45"/>
      <c r="H80" s="45"/>
      <c r="I80" s="45"/>
      <c r="J80" s="45"/>
      <c r="K80" s="45"/>
      <c r="L80" s="45"/>
    </row>
    <row r="81" spans="1:12" s="24" customFormat="1" ht="15.75" hidden="1">
      <c r="A81" s="45"/>
      <c r="B81" s="45"/>
      <c r="C81" s="45"/>
      <c r="D81" s="45"/>
      <c r="E81" s="45"/>
      <c r="F81" s="45"/>
      <c r="G81" s="45"/>
      <c r="H81" s="45"/>
      <c r="I81" s="45"/>
      <c r="J81" s="45"/>
      <c r="K81" s="46"/>
      <c r="L81" s="46"/>
    </row>
    <row r="82" spans="1:12" s="24" customFormat="1" ht="15.75" hidden="1">
      <c r="A82" s="45"/>
      <c r="B82" s="45"/>
      <c r="C82" s="45"/>
      <c r="D82" s="45"/>
      <c r="E82" s="45"/>
      <c r="F82" s="45"/>
      <c r="G82" s="45"/>
      <c r="H82" s="45"/>
      <c r="I82" s="45"/>
      <c r="J82" s="45"/>
      <c r="K82" s="46"/>
      <c r="L82" s="46"/>
    </row>
    <row r="83" spans="1:12" s="24" customFormat="1" ht="15.75" hidden="1">
      <c r="A83" s="45"/>
      <c r="B83" s="45"/>
      <c r="C83" s="45"/>
      <c r="D83" s="45"/>
      <c r="E83" s="45"/>
      <c r="F83" s="45"/>
      <c r="G83" s="45"/>
      <c r="H83" s="45"/>
      <c r="I83" s="45"/>
      <c r="J83" s="45"/>
      <c r="K83" s="46"/>
      <c r="L83" s="46"/>
    </row>
    <row r="84" spans="1:12" s="24" customFormat="1" ht="15.75" hidden="1">
      <c r="A84" s="45"/>
      <c r="B84" s="45"/>
      <c r="C84" s="45"/>
      <c r="D84" s="45"/>
      <c r="E84" s="45"/>
      <c r="F84" s="45"/>
      <c r="G84" s="45"/>
      <c r="H84" s="45"/>
      <c r="I84" s="45"/>
      <c r="J84" s="45"/>
      <c r="K84" s="46"/>
      <c r="L84" s="46"/>
    </row>
    <row r="85" spans="1:12" s="24" customFormat="1" ht="15.75" hidden="1">
      <c r="A85" s="45"/>
      <c r="B85" s="45"/>
      <c r="C85" s="45"/>
      <c r="D85" s="45"/>
      <c r="E85" s="45"/>
      <c r="F85" s="45"/>
      <c r="G85" s="45"/>
      <c r="H85" s="45"/>
      <c r="I85" s="45"/>
      <c r="J85" s="45"/>
      <c r="K85" s="46"/>
      <c r="L85" s="46"/>
    </row>
    <row r="86" spans="1:12" s="24" customFormat="1" ht="15.75" hidden="1">
      <c r="A86" s="45"/>
      <c r="B86" s="45"/>
      <c r="C86" s="45"/>
      <c r="D86" s="45"/>
      <c r="E86" s="45"/>
      <c r="F86" s="45"/>
      <c r="G86" s="45"/>
      <c r="H86" s="45"/>
      <c r="I86" s="45"/>
      <c r="J86" s="45"/>
      <c r="K86" s="46"/>
      <c r="L86" s="46"/>
    </row>
    <row r="87" spans="1:12" s="24" customFormat="1" ht="15.75" hidden="1">
      <c r="A87" s="45"/>
      <c r="B87" s="45"/>
      <c r="C87" s="45"/>
      <c r="D87" s="45"/>
      <c r="E87" s="45"/>
      <c r="F87" s="45"/>
      <c r="G87" s="45"/>
      <c r="H87" s="45"/>
      <c r="I87" s="45"/>
      <c r="J87" s="45"/>
      <c r="K87" s="46"/>
      <c r="L87" s="46"/>
    </row>
    <row r="88" spans="1:12" s="24" customFormat="1" ht="15.75" hidden="1">
      <c r="A88" s="45"/>
      <c r="B88" s="45"/>
      <c r="C88" s="45"/>
      <c r="D88" s="45"/>
      <c r="E88" s="45"/>
      <c r="F88" s="45"/>
      <c r="G88" s="45"/>
      <c r="H88" s="45"/>
      <c r="I88" s="45"/>
      <c r="J88" s="45"/>
      <c r="K88" s="46"/>
      <c r="L88" s="46"/>
    </row>
    <row r="89" spans="1:12" s="24" customFormat="1" ht="15.75" hidden="1">
      <c r="A89" s="45"/>
      <c r="B89" s="45"/>
      <c r="C89" s="45"/>
      <c r="D89" s="45"/>
      <c r="E89" s="45"/>
      <c r="F89" s="45"/>
      <c r="G89" s="45"/>
      <c r="H89" s="45"/>
      <c r="I89" s="45"/>
      <c r="J89" s="45"/>
      <c r="K89" s="46"/>
      <c r="L89" s="46"/>
    </row>
    <row r="90" spans="1:12" s="24" customFormat="1" ht="15.75" hidden="1">
      <c r="A90" s="45"/>
      <c r="B90" s="45"/>
      <c r="C90" s="45"/>
      <c r="D90" s="45"/>
      <c r="E90" s="45"/>
      <c r="F90" s="45"/>
      <c r="G90" s="45"/>
      <c r="H90" s="45"/>
      <c r="I90" s="45"/>
      <c r="J90" s="45"/>
      <c r="K90" s="54"/>
      <c r="L90" s="54"/>
    </row>
    <row r="91" spans="1:12" s="24" customFormat="1" ht="15.75" hidden="1">
      <c r="A91" s="45"/>
      <c r="B91" s="45"/>
      <c r="C91" s="45"/>
      <c r="D91" s="45"/>
      <c r="E91" s="45"/>
      <c r="F91" s="45"/>
      <c r="G91" s="45"/>
      <c r="H91" s="45"/>
      <c r="I91" s="45"/>
      <c r="J91" s="45"/>
      <c r="K91" s="55">
        <f>$K$32</f>
        <v>41544000000</v>
      </c>
      <c r="L91" s="54"/>
    </row>
    <row r="92" spans="1:12" s="24" customFormat="1" ht="15.75" hidden="1">
      <c r="A92" s="45"/>
      <c r="B92" s="45"/>
      <c r="C92" s="45"/>
      <c r="D92" s="45"/>
      <c r="E92" s="45"/>
      <c r="F92" s="45"/>
      <c r="G92" s="45"/>
      <c r="H92" s="45"/>
      <c r="I92" s="45"/>
      <c r="J92" s="45"/>
      <c r="K92" s="55">
        <f>$K$55</f>
        <v>846862000</v>
      </c>
      <c r="L92" s="56"/>
    </row>
    <row r="93" spans="1:12" s="24" customFormat="1" ht="15.75" hidden="1">
      <c r="A93" s="45"/>
      <c r="B93" s="45"/>
      <c r="C93" s="45"/>
      <c r="D93" s="45"/>
      <c r="E93" s="45"/>
      <c r="F93" s="45"/>
      <c r="G93" s="45"/>
      <c r="H93" s="45"/>
      <c r="I93" s="45"/>
      <c r="J93" s="45"/>
      <c r="K93" s="55">
        <f>K91-K92</f>
        <v>40697138000</v>
      </c>
      <c r="L93" s="56">
        <f>K93/K91*100%</f>
        <v>0.9796152994415559</v>
      </c>
    </row>
    <row r="94" spans="1:12" s="24" customFormat="1" ht="15.75" hidden="1">
      <c r="A94" s="45"/>
      <c r="B94" s="45"/>
      <c r="C94" s="45"/>
      <c r="D94" s="45"/>
      <c r="E94" s="45"/>
      <c r="F94" s="45"/>
      <c r="G94" s="45"/>
      <c r="H94" s="45"/>
      <c r="I94" s="45"/>
      <c r="J94" s="45"/>
      <c r="K94" s="54"/>
      <c r="L94" s="56">
        <f>K92/K91*100%</f>
        <v>0.02038470055844406</v>
      </c>
    </row>
    <row r="95" spans="1:12" s="24" customFormat="1" ht="15.75">
      <c r="A95" s="45"/>
      <c r="B95" s="47"/>
      <c r="C95" s="45"/>
      <c r="D95" s="45"/>
      <c r="E95" s="45"/>
      <c r="F95" s="45"/>
      <c r="G95" s="45"/>
      <c r="H95" s="45"/>
      <c r="I95" s="45"/>
      <c r="J95" s="45"/>
      <c r="K95" s="48"/>
      <c r="L95" s="48"/>
    </row>
    <row r="96" spans="1:12" s="2" customFormat="1" ht="19.5" customHeight="1">
      <c r="A96" s="42"/>
      <c r="B96" s="49"/>
      <c r="C96" s="50"/>
      <c r="D96" s="50"/>
      <c r="E96" s="50"/>
      <c r="F96" s="50"/>
      <c r="G96" s="40"/>
      <c r="H96" s="40"/>
      <c r="I96" s="40"/>
      <c r="J96" s="40"/>
      <c r="K96" s="40"/>
      <c r="L96" s="40"/>
    </row>
  </sheetData>
  <sheetProtection selectLockedCells="1" selectUnlockedCells="1"/>
  <mergeCells count="9">
    <mergeCell ref="B32:C32"/>
    <mergeCell ref="B55:C55"/>
    <mergeCell ref="I2:K3"/>
    <mergeCell ref="B2:C3"/>
    <mergeCell ref="B34:L34"/>
    <mergeCell ref="B63:L63"/>
    <mergeCell ref="A5:L5"/>
    <mergeCell ref="B4:K4"/>
    <mergeCell ref="B6:L6"/>
  </mergeCells>
  <printOptions horizontalCentered="1"/>
  <pageMargins left="0.196850393700787" right="0.236220472440945" top="0.275590551181102" bottom="0.31496062992126" header="0.275590551181102" footer="0.31496062992126"/>
  <pageSetup horizontalDpi="300" verticalDpi="300" orientation="landscape" paperSize="9" r:id="rId2"/>
  <headerFooter>
    <oddFooter xml:space="preserve">&amp;R&amp;".VnTime,Regular"&amp;14&amp;P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Tran Hong</dc:creator>
  <cp:keywords/>
  <dc:description/>
  <cp:lastModifiedBy>BGD</cp:lastModifiedBy>
  <cp:lastPrinted>2020-03-24T07:08:30Z</cp:lastPrinted>
  <dcterms:created xsi:type="dcterms:W3CDTF">2009-12-17T01:25:31Z</dcterms:created>
  <dcterms:modified xsi:type="dcterms:W3CDTF">2020-03-24T07:09:51Z</dcterms:modified>
  <cp:category/>
  <cp:version/>
  <cp:contentType/>
  <cp:contentStatus/>
</cp:coreProperties>
</file>